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380" windowWidth="15480" windowHeight="11640" tabRatio="598" activeTab="0"/>
  </bookViews>
  <sheets>
    <sheet name="UNICE" sheetId="1" r:id="rId1"/>
    <sheet name="PENS" sheetId="2" r:id="rId2"/>
    <sheet name="pensionar CV" sheetId="3" r:id="rId3"/>
    <sheet name="UCRAINIENI" sheetId="4" r:id="rId4"/>
    <sheet name="DIABET" sheetId="5" r:id="rId5"/>
    <sheet name="INS" sheetId="6" r:id="rId6"/>
    <sheet name="MIXT" sheetId="7" r:id="rId7"/>
    <sheet name="TESTE" sheetId="8" r:id="rId8"/>
    <sheet name="COST VOLUM ONCO" sheetId="9" r:id="rId9"/>
    <sheet name="COST VOLUM MUCOVISCIDOZA" sheetId="10" r:id="rId10"/>
    <sheet name="ONCO" sheetId="11" r:id="rId11"/>
    <sheet name="POSTT" sheetId="12" r:id="rId12"/>
    <sheet name="SCLEROZ" sheetId="13" r:id="rId13"/>
    <sheet name="CV UNICE" sheetId="14" r:id="rId14"/>
    <sheet name="fibroza pulmonara" sheetId="15" r:id="rId15"/>
    <sheet name="AMIOTROPIE SPINALA CR" sheetId="16" r:id="rId16"/>
    <sheet name="TROMBOCITOPENIE" sheetId="17" r:id="rId17"/>
    <sheet name="SUBLISTA E" sheetId="18" r:id="rId18"/>
    <sheet name="MUCOV" sheetId="19" r:id="rId19"/>
  </sheets>
  <definedNames>
    <definedName name="_xlnm.Print_Area" localSheetId="8">'COST VOLUM ONCO'!$A$1:$I$36</definedName>
    <definedName name="_xlnm.Print_Area" localSheetId="13">'CV UNICE'!$A$1:$O$36</definedName>
    <definedName name="_xlnm.Print_Area" localSheetId="2">'pensionar CV'!$A$1:$J$36</definedName>
    <definedName name="_xlnm.Print_Area" localSheetId="17">'SUBLISTA E'!$A$1:$G$35</definedName>
  </definedNames>
  <calcPr fullCalcOnLoad="1"/>
</workbook>
</file>

<file path=xl/sharedStrings.xml><?xml version="1.0" encoding="utf-8"?>
<sst xmlns="http://schemas.openxmlformats.org/spreadsheetml/2006/main" count="714" uniqueCount="118">
  <si>
    <t>Nr.crt.</t>
  </si>
  <si>
    <t>Denumirea unitatii</t>
  </si>
  <si>
    <t>Lista A</t>
  </si>
  <si>
    <t>Lista B</t>
  </si>
  <si>
    <t>Lista C1</t>
  </si>
  <si>
    <t>Lista C3</t>
  </si>
  <si>
    <t>ADONIS</t>
  </si>
  <si>
    <t>FARMA-LINE</t>
  </si>
  <si>
    <t>KOL-KING</t>
  </si>
  <si>
    <t>MEDICOM</t>
  </si>
  <si>
    <t>SALVIA</t>
  </si>
  <si>
    <t>TRANSFARM</t>
  </si>
  <si>
    <t>AMBROSIA</t>
  </si>
  <si>
    <t>SALVATOR</t>
  </si>
  <si>
    <t>MARIA</t>
  </si>
  <si>
    <t>HERMANN</t>
  </si>
  <si>
    <t>FARMIRA</t>
  </si>
  <si>
    <t>AESKULAP</t>
  </si>
  <si>
    <t>VIPERA</t>
  </si>
  <si>
    <t xml:space="preserve">FARMACOM </t>
  </si>
  <si>
    <t>PAULA</t>
  </si>
  <si>
    <t>HYPERNOVA DALIA</t>
  </si>
  <si>
    <t>HELP NET</t>
  </si>
  <si>
    <t>SZENT ANNA</t>
  </si>
  <si>
    <t>MOHOS</t>
  </si>
  <si>
    <t>CATENA</t>
  </si>
  <si>
    <t>SQUARE</t>
  </si>
  <si>
    <t>TOTAL GENERAL</t>
  </si>
  <si>
    <t>Consum MED.50%CNAS</t>
  </si>
  <si>
    <t>Consum MED.40%M.S.</t>
  </si>
  <si>
    <t xml:space="preserve">Consum PENSIONARI  </t>
  </si>
  <si>
    <t>Consum DIABET</t>
  </si>
  <si>
    <t>MIXT</t>
  </si>
  <si>
    <t>Diabet</t>
  </si>
  <si>
    <t xml:space="preserve">Insuline </t>
  </si>
  <si>
    <t>Consum mixt</t>
  </si>
  <si>
    <t>MISS B.PHARMA</t>
  </si>
  <si>
    <t>LOTUS PHARMA</t>
  </si>
  <si>
    <t>Total consum unice</t>
  </si>
  <si>
    <t>KINCSOPHARM</t>
  </si>
  <si>
    <t>Lista D</t>
  </si>
  <si>
    <t>ARNIKAPOTHEQ</t>
  </si>
  <si>
    <t>G 4 MSS</t>
  </si>
  <si>
    <t>G7 MSS</t>
  </si>
  <si>
    <t>G 31A MSS</t>
  </si>
  <si>
    <t>G 31B MSS</t>
  </si>
  <si>
    <t>G31EMSS</t>
  </si>
  <si>
    <t>G22MSS</t>
  </si>
  <si>
    <t>G31D MSS</t>
  </si>
  <si>
    <t>G31FMSS</t>
  </si>
  <si>
    <t>G31CMSS</t>
  </si>
  <si>
    <t xml:space="preserve">Total consum unice fara MSS </t>
  </si>
  <si>
    <t>TOTAL  MSS</t>
  </si>
  <si>
    <t>KOVAPROD</t>
  </si>
  <si>
    <t>BRETCU</t>
  </si>
  <si>
    <t>LENA FARMACEUTICA</t>
  </si>
  <si>
    <t>TEST ADULT</t>
  </si>
  <si>
    <t>TEST COPII</t>
  </si>
  <si>
    <t>Consum INSULINA</t>
  </si>
  <si>
    <t>CONSUM ONCO COST VOLUM</t>
  </si>
  <si>
    <t>MUCOVISCIDOZA ADULT</t>
  </si>
  <si>
    <t>MUCOVISCIDOZA COPII</t>
  </si>
  <si>
    <t>ONCOLOGIE</t>
  </si>
  <si>
    <t xml:space="preserve">CONSUM </t>
  </si>
  <si>
    <t>ELPISBIOFARMA</t>
  </si>
  <si>
    <t>G3</t>
  </si>
  <si>
    <t>G1</t>
  </si>
  <si>
    <t>TOTAL UNICE CV</t>
  </si>
  <si>
    <t>G11</t>
  </si>
  <si>
    <t>G26</t>
  </si>
  <si>
    <t>Consum PENSIONARI COST VOLUM</t>
  </si>
  <si>
    <t>G22</t>
  </si>
  <si>
    <t>CONSUM MUCOVISCIDOZA COST VOLUM</t>
  </si>
  <si>
    <t>MED CV LISTA B</t>
  </si>
  <si>
    <t>MED CV LISTA A</t>
  </si>
  <si>
    <t>TOTAL</t>
  </si>
  <si>
    <t>G31A</t>
  </si>
  <si>
    <t>G31G</t>
  </si>
  <si>
    <t>G17</t>
  </si>
  <si>
    <t>fibroza pulmonara</t>
  </si>
  <si>
    <t>-</t>
  </si>
  <si>
    <t>consum stari posttransplant</t>
  </si>
  <si>
    <t>G12</t>
  </si>
  <si>
    <t>DR MAX (SENSI BLUE)</t>
  </si>
  <si>
    <t>DR. MAX(SENSI BLUE)</t>
  </si>
  <si>
    <t>DR MAX(SENSI BLUE)</t>
  </si>
  <si>
    <t>Lista A-O</t>
  </si>
  <si>
    <t>Lista B-O</t>
  </si>
  <si>
    <t>Lista D-O</t>
  </si>
  <si>
    <t>TOTAL COPLATA</t>
  </si>
  <si>
    <t>TOTAL GENRAL</t>
  </si>
  <si>
    <t>amiotropie spinala cronica</t>
  </si>
  <si>
    <t>G 31C</t>
  </si>
  <si>
    <t>TROMBOCITOPENIE</t>
  </si>
  <si>
    <t>SUBLISTA E1</t>
  </si>
  <si>
    <t>SUBLISTA E2</t>
  </si>
  <si>
    <t>G15</t>
  </si>
  <si>
    <t>Consum MED.50%CV M.S.</t>
  </si>
  <si>
    <t>Consum MED.40%CV CNAS</t>
  </si>
  <si>
    <t>SITUATIA CONSUMULUI DE MEDICAMENTE IN LUNA FEBRUARIE 2024</t>
  </si>
  <si>
    <t>SITUATIA CONSUMULUI DE MEDICAMENTE PENTRU PENSIONARI CU PENSII&lt;= 1830 LEI FEBRUARIE 2024</t>
  </si>
  <si>
    <t>SITUATIA CONSUMULUI DE MEDICAMENTE COST VOLUM PENTRU PENSIONARI  PANA LA 1830 LEI FEBRUARIE 2024</t>
  </si>
  <si>
    <t>SITUATIA CONSUMULUI DE MEDICAMENTE PENTRU UCRAINIENI OUG15/2022 FEBRUARIE 2024</t>
  </si>
  <si>
    <t>SITUATIA CONSUMULUI DE MEDICAMENTE PENTRU DIABET   LUNA FEBRUARIE 2024</t>
  </si>
  <si>
    <t>SITUATIA CONSUMULUI DE MEDICAMENTE PENTRU INSULINE LUNA FEBRUARIE 2024</t>
  </si>
  <si>
    <t>SITUATIA CONSUMULUI DE MEDICAMENTE LA  DIABET SI INSULINE FEBRUARIE 2024</t>
  </si>
  <si>
    <t>SITUATIA CONSUMULUI LA TESTE PENTRU LUNA FEBRUARIE 2024</t>
  </si>
  <si>
    <t>SITUATIA CONSUMULUI DE MEDICAMENTE PENTRU PNS COST VOLUM   LUNA FEBRUARIE 2024</t>
  </si>
  <si>
    <t>SITUATIA CONSUMULUI DE MEDICAMENTE PENTRU MUCOVISCIDOZA  COST VOLUM   LUNA FEBRUARIE 2024</t>
  </si>
  <si>
    <t>SITUATIA CONSUMULUI DE MEDICAMENTE PENTRU ONCOLOGIE LUNA FEBRUARIE 2024</t>
  </si>
  <si>
    <t>SITUATIA CONSUMULUI DE MEDICAMENTE LA STARI POSTTRANSPLANT FEBRUARIE 2024</t>
  </si>
  <si>
    <t>SITUATIA CONSUMULUI DE MEDICAMENTE PENTRU SCLEROZA LUNA FEBRUARIE 2024</t>
  </si>
  <si>
    <t>SITUATIA CONSUMULUI DE MEDICAMENTE LA fibroza pulmonara FEBRUARIE 2024</t>
  </si>
  <si>
    <t>SITUATIA CONSUMULUI DE MEDICAMENTE LA AMIOTROPIE SPINALA CRONICA FEBRUARIE 2024</t>
  </si>
  <si>
    <t>SITUATIA CONSUMULUI DE MEDICAMENTE LA  TROMBOCITOPENIE FEBRUARIE 2024</t>
  </si>
  <si>
    <t>SITUATIA CONSUMULUI DE MEDICAMENTE LA  SUBLISTA E  FEBRUARIE 2024</t>
  </si>
  <si>
    <t>SITUATIA CONSUMULUI DE MEDICAMENTE LA STARI MUCOVISCIDOZA FEBRUARIE 2024</t>
  </si>
  <si>
    <t>SITUATIA CONSUMULUI DE MEDIC. PENTRU UNICE COST VOLUM   LUNA FEBRUARIE 2024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</si>
</sst>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17">
    <font>
      <sz val="10"/>
      <name val="Arial"/>
      <family val="0"/>
    </font>
    <font>
      <b/>
      <sz val="11"/>
      <name val="Times New Roman CE"/>
      <family val="1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2"/>
      <name val="Times New Roman CE"/>
      <family val="1"/>
    </font>
    <font>
      <sz val="12"/>
      <name val="Times New Roman CE"/>
      <family val="1"/>
    </font>
    <font>
      <sz val="12"/>
      <color indexed="8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4" fontId="3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4" fontId="4" fillId="0" borderId="0" xfId="0" applyNumberFormat="1" applyFont="1" applyAlignment="1">
      <alignment/>
    </xf>
    <xf numFmtId="4" fontId="3" fillId="0" borderId="1" xfId="0" applyNumberFormat="1" applyFont="1" applyBorder="1" applyAlignment="1">
      <alignment/>
    </xf>
    <xf numFmtId="4" fontId="2" fillId="2" borderId="1" xfId="0" applyNumberFormat="1" applyFont="1" applyFill="1" applyBorder="1" applyAlignment="1">
      <alignment/>
    </xf>
    <xf numFmtId="4" fontId="3" fillId="0" borderId="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4" fontId="0" fillId="0" borderId="0" xfId="0" applyNumberFormat="1" applyAlignment="1">
      <alignment horizontal="left"/>
    </xf>
    <xf numFmtId="4" fontId="7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4" fontId="9" fillId="0" borderId="0" xfId="0" applyNumberFormat="1" applyFont="1" applyAlignment="1">
      <alignment/>
    </xf>
    <xf numFmtId="4" fontId="9" fillId="2" borderId="0" xfId="0" applyNumberFormat="1" applyFont="1" applyFill="1" applyAlignment="1">
      <alignment/>
    </xf>
    <xf numFmtId="0" fontId="10" fillId="0" borderId="0" xfId="0" applyFont="1" applyAlignment="1">
      <alignment/>
    </xf>
    <xf numFmtId="4" fontId="11" fillId="0" borderId="1" xfId="0" applyNumberFormat="1" applyFont="1" applyBorder="1" applyAlignment="1">
      <alignment/>
    </xf>
    <xf numFmtId="4" fontId="10" fillId="0" borderId="1" xfId="0" applyNumberFormat="1" applyFont="1" applyBorder="1" applyAlignment="1">
      <alignment/>
    </xf>
    <xf numFmtId="4" fontId="11" fillId="0" borderId="1" xfId="0" applyNumberFormat="1" applyFont="1" applyBorder="1" applyAlignment="1">
      <alignment shrinkToFit="1"/>
    </xf>
    <xf numFmtId="4" fontId="10" fillId="0" borderId="1" xfId="0" applyNumberFormat="1" applyFont="1" applyBorder="1" applyAlignment="1">
      <alignment horizontal="right"/>
    </xf>
    <xf numFmtId="0" fontId="11" fillId="0" borderId="0" xfId="0" applyFont="1" applyFill="1" applyBorder="1" applyAlignment="1">
      <alignment horizontal="left"/>
    </xf>
    <xf numFmtId="4" fontId="11" fillId="0" borderId="0" xfId="0" applyNumberFormat="1" applyFont="1" applyAlignment="1">
      <alignment/>
    </xf>
    <xf numFmtId="4" fontId="12" fillId="0" borderId="0" xfId="0" applyNumberFormat="1" applyFont="1" applyAlignment="1">
      <alignment/>
    </xf>
    <xf numFmtId="4" fontId="10" fillId="0" borderId="0" xfId="0" applyNumberFormat="1" applyFont="1" applyAlignment="1">
      <alignment/>
    </xf>
    <xf numFmtId="4" fontId="11" fillId="0" borderId="0" xfId="0" applyNumberFormat="1" applyFont="1" applyFill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17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17" fontId="3" fillId="0" borderId="0" xfId="0" applyNumberFormat="1" applyFont="1" applyAlignment="1">
      <alignment/>
    </xf>
    <xf numFmtId="0" fontId="3" fillId="2" borderId="0" xfId="0" applyFont="1" applyFill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Border="1" applyAlignment="1">
      <alignment/>
    </xf>
    <xf numFmtId="4" fontId="2" fillId="2" borderId="2" xfId="0" applyNumberFormat="1" applyFont="1" applyFill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4" fontId="1" fillId="2" borderId="1" xfId="0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 wrapText="1"/>
    </xf>
    <xf numFmtId="4" fontId="12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4" fontId="8" fillId="2" borderId="1" xfId="0" applyNumberFormat="1" applyFont="1" applyFill="1" applyBorder="1" applyAlignment="1">
      <alignment horizontal="left"/>
    </xf>
    <xf numFmtId="4" fontId="12" fillId="0" borderId="1" xfId="0" applyNumberFormat="1" applyFont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4" fontId="5" fillId="0" borderId="0" xfId="0" applyNumberFormat="1" applyFont="1" applyAlignment="1">
      <alignment/>
    </xf>
    <xf numFmtId="4" fontId="0" fillId="0" borderId="1" xfId="0" applyNumberFormat="1" applyBorder="1" applyAlignment="1">
      <alignment/>
    </xf>
    <xf numFmtId="4" fontId="4" fillId="0" borderId="1" xfId="0" applyNumberFormat="1" applyFont="1" applyBorder="1" applyAlignment="1">
      <alignment/>
    </xf>
    <xf numFmtId="4" fontId="2" fillId="0" borderId="1" xfId="0" applyNumberFormat="1" applyFont="1" applyBorder="1" applyAlignment="1">
      <alignment/>
    </xf>
    <xf numFmtId="4" fontId="3" fillId="2" borderId="1" xfId="0" applyNumberFormat="1" applyFont="1" applyFill="1" applyBorder="1" applyAlignment="1">
      <alignment/>
    </xf>
    <xf numFmtId="0" fontId="2" fillId="0" borderId="1" xfId="0" applyFont="1" applyBorder="1" applyAlignment="1">
      <alignment horizontal="center" vertical="center" wrapText="1"/>
    </xf>
    <xf numFmtId="4" fontId="0" fillId="0" borderId="5" xfId="0" applyNumberFormat="1" applyFill="1" applyBorder="1" applyAlignment="1">
      <alignment/>
    </xf>
    <xf numFmtId="4" fontId="13" fillId="2" borderId="1" xfId="0" applyNumberFormat="1" applyFont="1" applyFill="1" applyBorder="1" applyAlignment="1">
      <alignment/>
    </xf>
    <xf numFmtId="0" fontId="0" fillId="0" borderId="1" xfId="0" applyBorder="1" applyAlignment="1">
      <alignment/>
    </xf>
    <xf numFmtId="4" fontId="3" fillId="2" borderId="0" xfId="0" applyNumberFormat="1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4" fontId="0" fillId="0" borderId="0" xfId="0" applyNumberFormat="1" applyBorder="1" applyAlignment="1">
      <alignment/>
    </xf>
    <xf numFmtId="4" fontId="11" fillId="0" borderId="5" xfId="0" applyNumberFormat="1" applyFont="1" applyFill="1" applyBorder="1" applyAlignment="1">
      <alignment/>
    </xf>
    <xf numFmtId="4" fontId="0" fillId="0" borderId="1" xfId="0" applyNumberFormat="1" applyFont="1" applyBorder="1" applyAlignment="1">
      <alignment/>
    </xf>
    <xf numFmtId="0" fontId="0" fillId="0" borderId="0" xfId="0" applyAlignment="1">
      <alignment horizontal="center" vertical="center"/>
    </xf>
    <xf numFmtId="4" fontId="2" fillId="2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0" fillId="0" borderId="0" xfId="0" applyAlignment="1">
      <alignment vertical="center" wrapText="1"/>
    </xf>
    <xf numFmtId="4" fontId="13" fillId="0" borderId="1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0" fontId="2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2" fillId="0" borderId="0" xfId="0" applyFont="1" applyAlignment="1">
      <alignment/>
    </xf>
    <xf numFmtId="4" fontId="6" fillId="0" borderId="0" xfId="0" applyNumberFormat="1" applyFont="1" applyBorder="1" applyAlignment="1">
      <alignment/>
    </xf>
    <xf numFmtId="4" fontId="3" fillId="0" borderId="5" xfId="0" applyNumberFormat="1" applyFont="1" applyFill="1" applyBorder="1" applyAlignment="1">
      <alignment/>
    </xf>
    <xf numFmtId="4" fontId="6" fillId="0" borderId="1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0" fontId="8" fillId="2" borderId="6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A266"/>
  <sheetViews>
    <sheetView tabSelected="1" workbookViewId="0" topLeftCell="A1">
      <selection activeCell="AB9" sqref="AB9"/>
    </sheetView>
  </sheetViews>
  <sheetFormatPr defaultColWidth="9.140625" defaultRowHeight="12.75"/>
  <cols>
    <col min="1" max="1" width="9.7109375" style="0" bestFit="1" customWidth="1"/>
    <col min="2" max="2" width="31.00390625" style="0" customWidth="1"/>
    <col min="3" max="3" width="18.00390625" style="0" bestFit="1" customWidth="1"/>
    <col min="4" max="4" width="21.421875" style="0" customWidth="1"/>
    <col min="5" max="5" width="18.7109375" style="0" customWidth="1"/>
    <col min="6" max="6" width="17.8515625" style="0" bestFit="1" customWidth="1"/>
    <col min="7" max="7" width="16.28125" style="0" customWidth="1"/>
    <col min="8" max="8" width="15.28125" style="16" bestFit="1" customWidth="1"/>
    <col min="9" max="10" width="12.140625" style="0" customWidth="1"/>
    <col min="11" max="11" width="14.140625" style="0" bestFit="1" customWidth="1"/>
    <col min="12" max="12" width="14.28125" style="0" bestFit="1" customWidth="1"/>
    <col min="13" max="13" width="15.57421875" style="0" bestFit="1" customWidth="1"/>
    <col min="14" max="14" width="16.8515625" style="0" customWidth="1"/>
    <col min="15" max="15" width="15.57421875" style="0" customWidth="1"/>
    <col min="16" max="16" width="15.57421875" style="0" bestFit="1" customWidth="1"/>
    <col min="17" max="17" width="17.28125" style="0" bestFit="1" customWidth="1"/>
    <col min="18" max="18" width="16.00390625" style="0" bestFit="1" customWidth="1"/>
    <col min="19" max="19" width="18.421875" style="0" bestFit="1" customWidth="1"/>
    <col min="20" max="20" width="18.421875" style="11" bestFit="1" customWidth="1"/>
    <col min="21" max="21" width="10.140625" style="67" bestFit="1" customWidth="1"/>
    <col min="22" max="24" width="11.7109375" style="67" bestFit="1" customWidth="1"/>
    <col min="25" max="25" width="9.140625" style="67" customWidth="1"/>
    <col min="26" max="131" width="9.140625" style="4" customWidth="1"/>
  </cols>
  <sheetData>
    <row r="3" spans="2:20" ht="15.75">
      <c r="B3" s="84" t="s">
        <v>99</v>
      </c>
      <c r="C3" s="84"/>
      <c r="D3" s="84"/>
      <c r="E3" s="84"/>
      <c r="F3" s="84"/>
      <c r="G3" s="84"/>
      <c r="H3" s="84"/>
      <c r="I3" s="18"/>
      <c r="J3" s="18"/>
      <c r="K3" s="18"/>
      <c r="L3" s="18"/>
      <c r="M3" s="18"/>
      <c r="N3" s="18"/>
      <c r="O3" s="18"/>
      <c r="P3" s="18"/>
      <c r="Q3" s="18"/>
      <c r="R3" s="18"/>
      <c r="S3" s="19"/>
      <c r="T3" s="20"/>
    </row>
    <row r="4" spans="1:20" ht="31.5">
      <c r="A4" s="44" t="s">
        <v>0</v>
      </c>
      <c r="B4" s="45" t="s">
        <v>1</v>
      </c>
      <c r="C4" s="46" t="s">
        <v>2</v>
      </c>
      <c r="D4" s="46" t="s">
        <v>3</v>
      </c>
      <c r="E4" s="46" t="s">
        <v>4</v>
      </c>
      <c r="F4" s="46" t="s">
        <v>5</v>
      </c>
      <c r="G4" s="46" t="s">
        <v>40</v>
      </c>
      <c r="H4" s="47" t="s">
        <v>42</v>
      </c>
      <c r="I4" s="46" t="s">
        <v>43</v>
      </c>
      <c r="J4" s="46" t="s">
        <v>78</v>
      </c>
      <c r="K4" s="46" t="s">
        <v>47</v>
      </c>
      <c r="L4" s="46" t="s">
        <v>44</v>
      </c>
      <c r="M4" s="46" t="s">
        <v>45</v>
      </c>
      <c r="N4" s="46" t="s">
        <v>50</v>
      </c>
      <c r="O4" s="46" t="s">
        <v>48</v>
      </c>
      <c r="P4" s="46" t="s">
        <v>46</v>
      </c>
      <c r="Q4" s="46" t="s">
        <v>49</v>
      </c>
      <c r="R4" s="46" t="s">
        <v>52</v>
      </c>
      <c r="S4" s="48" t="s">
        <v>38</v>
      </c>
      <c r="T4" s="47" t="s">
        <v>51</v>
      </c>
    </row>
    <row r="5" spans="1:24" ht="15.75">
      <c r="A5" s="49">
        <v>1</v>
      </c>
      <c r="B5" s="50" t="s">
        <v>6</v>
      </c>
      <c r="C5" s="21">
        <v>64136.32</v>
      </c>
      <c r="D5" s="21">
        <v>74111.4</v>
      </c>
      <c r="E5" s="21">
        <v>62506.26</v>
      </c>
      <c r="F5" s="21">
        <v>10425.92</v>
      </c>
      <c r="G5" s="21">
        <v>8080.71</v>
      </c>
      <c r="H5" s="22">
        <v>567.78</v>
      </c>
      <c r="I5" s="21"/>
      <c r="J5" s="21"/>
      <c r="K5" s="21"/>
      <c r="L5" s="21"/>
      <c r="M5" s="21">
        <v>108128.36</v>
      </c>
      <c r="N5" s="21">
        <v>5246.72</v>
      </c>
      <c r="O5" s="21">
        <v>9209.72</v>
      </c>
      <c r="P5" s="21">
        <v>1481.42</v>
      </c>
      <c r="Q5" s="21">
        <v>4574.54</v>
      </c>
      <c r="R5" s="51">
        <f>H5+I5+J5+K5+L5+M5+N5+O5+P5+Q5</f>
        <v>129208.54</v>
      </c>
      <c r="S5" s="61">
        <f aca="true" t="shared" si="0" ref="S5:S35">C5+D5+E5+F5+G5+R5</f>
        <v>348469.15</v>
      </c>
      <c r="T5" s="74">
        <f>S5-R5</f>
        <v>219260.61000000004</v>
      </c>
      <c r="X5" s="83"/>
    </row>
    <row r="6" spans="1:24" ht="15.75">
      <c r="A6" s="49">
        <v>2</v>
      </c>
      <c r="B6" s="50" t="s">
        <v>7</v>
      </c>
      <c r="C6" s="21">
        <v>33353.16</v>
      </c>
      <c r="D6" s="21">
        <v>30176.36</v>
      </c>
      <c r="E6" s="21">
        <v>14177.91</v>
      </c>
      <c r="F6" s="21">
        <v>11370.18</v>
      </c>
      <c r="G6" s="21">
        <v>2942.45</v>
      </c>
      <c r="H6" s="22"/>
      <c r="I6" s="21"/>
      <c r="J6" s="21"/>
      <c r="K6" s="21"/>
      <c r="L6" s="21"/>
      <c r="M6" s="21"/>
      <c r="N6" s="21"/>
      <c r="O6" s="21"/>
      <c r="P6" s="21"/>
      <c r="Q6" s="21"/>
      <c r="R6" s="51">
        <f aca="true" t="shared" si="1" ref="R6:R35">H6+I6+J6+K6+L6+M6+N6+O6+P6+Q6</f>
        <v>0</v>
      </c>
      <c r="S6" s="61">
        <f t="shared" si="0"/>
        <v>92020.06000000001</v>
      </c>
      <c r="T6" s="74">
        <f aca="true" t="shared" si="2" ref="T6:T35">S6-R6</f>
        <v>92020.06000000001</v>
      </c>
      <c r="X6" s="83"/>
    </row>
    <row r="7" spans="1:24" ht="15.75">
      <c r="A7" s="49">
        <v>3</v>
      </c>
      <c r="B7" s="50" t="s">
        <v>8</v>
      </c>
      <c r="C7" s="21">
        <v>29508.59</v>
      </c>
      <c r="D7" s="21">
        <v>26846.4</v>
      </c>
      <c r="E7" s="21">
        <v>14266.34</v>
      </c>
      <c r="F7" s="21">
        <v>5392.24</v>
      </c>
      <c r="G7" s="21">
        <v>4594.29</v>
      </c>
      <c r="H7" s="22"/>
      <c r="I7" s="21"/>
      <c r="J7" s="21"/>
      <c r="K7" s="21"/>
      <c r="L7" s="21"/>
      <c r="M7" s="21"/>
      <c r="N7" s="21"/>
      <c r="O7" s="21"/>
      <c r="P7" s="21"/>
      <c r="Q7" s="21"/>
      <c r="R7" s="51">
        <f t="shared" si="1"/>
        <v>0</v>
      </c>
      <c r="S7" s="61">
        <f t="shared" si="0"/>
        <v>80607.86</v>
      </c>
      <c r="T7" s="74">
        <f t="shared" si="2"/>
        <v>80607.86</v>
      </c>
      <c r="X7" s="83"/>
    </row>
    <row r="8" spans="1:24" ht="15.75">
      <c r="A8" s="49">
        <v>4</v>
      </c>
      <c r="B8" s="50" t="s">
        <v>9</v>
      </c>
      <c r="C8" s="21">
        <v>37646.41</v>
      </c>
      <c r="D8" s="21">
        <v>41138.08</v>
      </c>
      <c r="E8" s="21">
        <v>57524.23</v>
      </c>
      <c r="F8" s="22">
        <v>7074.29</v>
      </c>
      <c r="G8" s="21">
        <v>3937.53</v>
      </c>
      <c r="H8" s="22"/>
      <c r="K8" s="21"/>
      <c r="L8" s="21"/>
      <c r="M8" s="21">
        <v>22093.31</v>
      </c>
      <c r="N8" s="21"/>
      <c r="O8" s="21"/>
      <c r="P8" s="21"/>
      <c r="Q8" s="21">
        <v>4005.08</v>
      </c>
      <c r="R8" s="51">
        <f t="shared" si="1"/>
        <v>26098.39</v>
      </c>
      <c r="S8" s="61">
        <f t="shared" si="0"/>
        <v>173418.93</v>
      </c>
      <c r="T8" s="74">
        <f t="shared" si="2"/>
        <v>147320.53999999998</v>
      </c>
      <c r="X8" s="83"/>
    </row>
    <row r="9" spans="1:24" ht="15.75">
      <c r="A9" s="49">
        <v>5</v>
      </c>
      <c r="B9" s="50" t="s">
        <v>10</v>
      </c>
      <c r="C9" s="21">
        <v>97498.78</v>
      </c>
      <c r="D9" s="21">
        <v>105441.86</v>
      </c>
      <c r="E9" s="21">
        <v>311166.38</v>
      </c>
      <c r="F9" s="21">
        <v>23872.33</v>
      </c>
      <c r="G9" s="21">
        <v>13031.58</v>
      </c>
      <c r="H9" s="22">
        <v>1698.7</v>
      </c>
      <c r="I9" s="21"/>
      <c r="J9" s="21"/>
      <c r="K9" s="21"/>
      <c r="L9" s="21">
        <v>18690.34</v>
      </c>
      <c r="M9" s="21">
        <v>17363.8</v>
      </c>
      <c r="N9" s="21">
        <v>1001.27</v>
      </c>
      <c r="O9" s="21">
        <v>9635.02</v>
      </c>
      <c r="P9" s="21"/>
      <c r="Q9" s="21">
        <v>2002.54</v>
      </c>
      <c r="R9" s="51">
        <f t="shared" si="1"/>
        <v>50391.66999999999</v>
      </c>
      <c r="S9" s="61">
        <f t="shared" si="0"/>
        <v>601402.6</v>
      </c>
      <c r="T9" s="74">
        <f t="shared" si="2"/>
        <v>551010.9299999999</v>
      </c>
      <c r="X9" s="83"/>
    </row>
    <row r="10" spans="1:24" ht="15" customHeight="1">
      <c r="A10" s="49">
        <v>6</v>
      </c>
      <c r="B10" s="50" t="s">
        <v>53</v>
      </c>
      <c r="C10" s="21">
        <v>106174.65</v>
      </c>
      <c r="D10" s="21">
        <v>124496.96</v>
      </c>
      <c r="E10" s="21">
        <v>60852.72</v>
      </c>
      <c r="F10" s="21">
        <v>26025.17</v>
      </c>
      <c r="G10" s="21">
        <v>15217.77</v>
      </c>
      <c r="H10" s="22"/>
      <c r="I10" s="21"/>
      <c r="J10" s="21"/>
      <c r="K10" s="21"/>
      <c r="L10" s="21"/>
      <c r="M10" s="21">
        <v>8947.43</v>
      </c>
      <c r="N10" s="21"/>
      <c r="O10" s="21"/>
      <c r="P10" s="21"/>
      <c r="Q10" s="21"/>
      <c r="R10" s="51">
        <f t="shared" si="1"/>
        <v>8947.43</v>
      </c>
      <c r="S10" s="61">
        <f t="shared" si="0"/>
        <v>341714.69999999995</v>
      </c>
      <c r="T10" s="74">
        <f t="shared" si="2"/>
        <v>332767.26999999996</v>
      </c>
      <c r="X10" s="83"/>
    </row>
    <row r="11" spans="1:24" ht="15.75">
      <c r="A11" s="49">
        <v>7</v>
      </c>
      <c r="B11" s="50" t="s">
        <v>11</v>
      </c>
      <c r="C11" s="21">
        <v>23339.16</v>
      </c>
      <c r="D11" s="21">
        <v>23811.48</v>
      </c>
      <c r="E11" s="21">
        <v>42531.98</v>
      </c>
      <c r="F11" s="21">
        <v>7579.39</v>
      </c>
      <c r="G11" s="21">
        <v>1678.65</v>
      </c>
      <c r="H11" s="22">
        <v>3911.91</v>
      </c>
      <c r="I11" s="21"/>
      <c r="J11" s="21"/>
      <c r="K11" s="21">
        <v>20736.58</v>
      </c>
      <c r="L11" s="21"/>
      <c r="M11" s="21">
        <v>18384.49</v>
      </c>
      <c r="N11" s="21">
        <v>9466.24</v>
      </c>
      <c r="O11" s="21">
        <v>13036.45</v>
      </c>
      <c r="P11" s="21"/>
      <c r="Q11" s="21">
        <v>8241.12</v>
      </c>
      <c r="R11" s="51">
        <f t="shared" si="1"/>
        <v>73776.79</v>
      </c>
      <c r="S11" s="61">
        <f t="shared" si="0"/>
        <v>172717.44999999998</v>
      </c>
      <c r="T11" s="74">
        <f t="shared" si="2"/>
        <v>98940.65999999999</v>
      </c>
      <c r="X11" s="83"/>
    </row>
    <row r="12" spans="1:24" ht="15.75">
      <c r="A12" s="49">
        <v>8</v>
      </c>
      <c r="B12" s="50" t="s">
        <v>12</v>
      </c>
      <c r="C12" s="21">
        <v>31138.45</v>
      </c>
      <c r="D12" s="23">
        <v>40913.88</v>
      </c>
      <c r="E12" s="21">
        <v>33119.18</v>
      </c>
      <c r="F12" s="21">
        <v>10271.12</v>
      </c>
      <c r="G12" s="21">
        <v>5244.65</v>
      </c>
      <c r="H12" s="22"/>
      <c r="I12" s="21"/>
      <c r="J12" s="21"/>
      <c r="K12" s="21">
        <v>2351</v>
      </c>
      <c r="L12" s="21"/>
      <c r="M12" s="21"/>
      <c r="N12" s="21"/>
      <c r="O12" s="21"/>
      <c r="P12" s="21"/>
      <c r="Q12" s="21"/>
      <c r="R12" s="51">
        <f t="shared" si="1"/>
        <v>2351</v>
      </c>
      <c r="S12" s="61">
        <f t="shared" si="0"/>
        <v>123038.28</v>
      </c>
      <c r="T12" s="74">
        <f t="shared" si="2"/>
        <v>120687.28</v>
      </c>
      <c r="X12" s="83"/>
    </row>
    <row r="13" spans="1:24" ht="15.75">
      <c r="A13" s="49">
        <v>9</v>
      </c>
      <c r="B13" s="50" t="s">
        <v>13</v>
      </c>
      <c r="C13" s="21">
        <v>50217.31</v>
      </c>
      <c r="D13" s="21">
        <v>56051.72</v>
      </c>
      <c r="E13" s="21">
        <v>37265.84</v>
      </c>
      <c r="F13" s="21">
        <v>14392.06</v>
      </c>
      <c r="G13" s="21">
        <v>8866.69</v>
      </c>
      <c r="H13" s="22"/>
      <c r="I13" s="21"/>
      <c r="J13" s="21">
        <v>3084.13</v>
      </c>
      <c r="K13" s="21">
        <v>2968.12</v>
      </c>
      <c r="L13" s="21"/>
      <c r="M13" s="21"/>
      <c r="N13" s="21"/>
      <c r="O13" s="21"/>
      <c r="P13" s="21"/>
      <c r="Q13" s="21"/>
      <c r="R13" s="51">
        <f t="shared" si="1"/>
        <v>6052.25</v>
      </c>
      <c r="S13" s="61">
        <f t="shared" si="0"/>
        <v>172845.87</v>
      </c>
      <c r="T13" s="74">
        <f t="shared" si="2"/>
        <v>166793.62</v>
      </c>
      <c r="X13" s="83"/>
    </row>
    <row r="14" spans="1:24" ht="15.75">
      <c r="A14" s="49">
        <v>10</v>
      </c>
      <c r="B14" s="50" t="s">
        <v>14</v>
      </c>
      <c r="C14" s="21">
        <v>20826.59</v>
      </c>
      <c r="D14" s="21">
        <v>17945.09</v>
      </c>
      <c r="E14" s="21">
        <v>5505.38</v>
      </c>
      <c r="F14" s="21">
        <v>5167.6</v>
      </c>
      <c r="G14" s="21">
        <v>1589.37</v>
      </c>
      <c r="H14" s="22"/>
      <c r="I14" s="21"/>
      <c r="J14" s="21"/>
      <c r="K14" s="21"/>
      <c r="L14" s="21"/>
      <c r="M14" s="21"/>
      <c r="N14" s="21"/>
      <c r="O14" s="21"/>
      <c r="P14" s="21"/>
      <c r="Q14" s="21"/>
      <c r="R14" s="51">
        <f t="shared" si="1"/>
        <v>0</v>
      </c>
      <c r="S14" s="61">
        <f t="shared" si="0"/>
        <v>51034.03</v>
      </c>
      <c r="T14" s="74">
        <f t="shared" si="2"/>
        <v>51034.03</v>
      </c>
      <c r="X14" s="83"/>
    </row>
    <row r="15" spans="1:24" ht="15.75">
      <c r="A15" s="49">
        <v>11</v>
      </c>
      <c r="B15" s="50" t="s">
        <v>15</v>
      </c>
      <c r="C15" s="21">
        <v>80580.52</v>
      </c>
      <c r="D15" s="21">
        <v>76469.28</v>
      </c>
      <c r="E15" s="21">
        <v>44740.37</v>
      </c>
      <c r="F15" s="21">
        <v>22408.38</v>
      </c>
      <c r="G15" s="21">
        <v>5510.32</v>
      </c>
      <c r="H15" s="22"/>
      <c r="I15" s="21"/>
      <c r="J15" s="21"/>
      <c r="K15" s="21">
        <v>3442.58</v>
      </c>
      <c r="L15" s="21"/>
      <c r="M15" s="21"/>
      <c r="N15" s="21"/>
      <c r="O15" s="21"/>
      <c r="P15" s="21"/>
      <c r="Q15" s="21"/>
      <c r="R15" s="51">
        <f t="shared" si="1"/>
        <v>3442.58</v>
      </c>
      <c r="S15" s="61">
        <f t="shared" si="0"/>
        <v>233151.44999999998</v>
      </c>
      <c r="T15" s="74">
        <f t="shared" si="2"/>
        <v>229708.87</v>
      </c>
      <c r="X15" s="83"/>
    </row>
    <row r="16" spans="1:24" ht="15.75">
      <c r="A16" s="49">
        <v>12</v>
      </c>
      <c r="B16" s="50" t="s">
        <v>16</v>
      </c>
      <c r="C16" s="21">
        <v>29261.61</v>
      </c>
      <c r="D16" s="21">
        <v>24578.02</v>
      </c>
      <c r="E16" s="21">
        <v>13012.32</v>
      </c>
      <c r="F16" s="21">
        <v>5455.64</v>
      </c>
      <c r="G16" s="21">
        <v>3359.31</v>
      </c>
      <c r="H16" s="24"/>
      <c r="I16" s="21"/>
      <c r="J16" s="21"/>
      <c r="K16" s="21"/>
      <c r="L16" s="21"/>
      <c r="M16" s="21"/>
      <c r="N16" s="21"/>
      <c r="O16" s="21"/>
      <c r="P16" s="21"/>
      <c r="Q16" s="21"/>
      <c r="R16" s="51">
        <f t="shared" si="1"/>
        <v>0</v>
      </c>
      <c r="S16" s="61">
        <f t="shared" si="0"/>
        <v>75666.90000000001</v>
      </c>
      <c r="T16" s="74">
        <f t="shared" si="2"/>
        <v>75666.90000000001</v>
      </c>
      <c r="X16" s="83"/>
    </row>
    <row r="17" spans="1:24" ht="15.75">
      <c r="A17" s="49">
        <v>13</v>
      </c>
      <c r="B17" s="50" t="s">
        <v>17</v>
      </c>
      <c r="C17" s="21">
        <v>14181.81</v>
      </c>
      <c r="D17" s="21">
        <v>17239.3</v>
      </c>
      <c r="E17" s="21">
        <v>2752.55</v>
      </c>
      <c r="F17" s="21">
        <v>2705.12</v>
      </c>
      <c r="G17" s="21">
        <v>2627.59</v>
      </c>
      <c r="H17" s="22"/>
      <c r="I17" s="21"/>
      <c r="J17" s="21"/>
      <c r="K17" s="21"/>
      <c r="L17" s="21"/>
      <c r="M17" s="21"/>
      <c r="N17" s="21"/>
      <c r="O17" s="21"/>
      <c r="P17" s="21"/>
      <c r="Q17" s="21"/>
      <c r="R17" s="51">
        <f t="shared" si="1"/>
        <v>0</v>
      </c>
      <c r="S17" s="61">
        <f t="shared" si="0"/>
        <v>39506.37000000001</v>
      </c>
      <c r="T17" s="74">
        <f t="shared" si="2"/>
        <v>39506.37000000001</v>
      </c>
      <c r="X17" s="83"/>
    </row>
    <row r="18" spans="1:24" ht="15.75">
      <c r="A18" s="49">
        <v>14</v>
      </c>
      <c r="B18" s="50" t="s">
        <v>18</v>
      </c>
      <c r="C18" s="21">
        <v>20494.18</v>
      </c>
      <c r="D18" s="21">
        <v>19512.55</v>
      </c>
      <c r="E18" s="21">
        <v>23928.67</v>
      </c>
      <c r="F18" s="21">
        <v>5206.8</v>
      </c>
      <c r="G18" s="21">
        <v>3463.18</v>
      </c>
      <c r="H18" s="22"/>
      <c r="I18" s="21"/>
      <c r="J18" s="21"/>
      <c r="K18" s="21"/>
      <c r="L18" s="21"/>
      <c r="M18" s="21"/>
      <c r="N18" s="21"/>
      <c r="O18" s="21">
        <v>8785.94</v>
      </c>
      <c r="P18" s="21"/>
      <c r="Q18" s="21"/>
      <c r="R18" s="51">
        <f t="shared" si="1"/>
        <v>8785.94</v>
      </c>
      <c r="S18" s="61">
        <f t="shared" si="0"/>
        <v>81391.31999999999</v>
      </c>
      <c r="T18" s="74">
        <f t="shared" si="2"/>
        <v>72605.37999999999</v>
      </c>
      <c r="X18" s="83"/>
    </row>
    <row r="19" spans="1:131" s="65" customFormat="1" ht="15.75">
      <c r="A19" s="49">
        <v>15</v>
      </c>
      <c r="B19" s="50" t="s">
        <v>19</v>
      </c>
      <c r="C19" s="21">
        <v>85956.12</v>
      </c>
      <c r="D19" s="21">
        <v>83220.32</v>
      </c>
      <c r="E19" s="21">
        <v>49330.35</v>
      </c>
      <c r="F19" s="21">
        <v>37318.86</v>
      </c>
      <c r="G19" s="21">
        <v>10485.9</v>
      </c>
      <c r="H19" s="21"/>
      <c r="I19" s="21"/>
      <c r="J19" s="21"/>
      <c r="K19" s="21"/>
      <c r="L19" s="21"/>
      <c r="M19" s="21">
        <v>7082.93</v>
      </c>
      <c r="N19" s="21"/>
      <c r="O19" s="21">
        <v>6825.88</v>
      </c>
      <c r="P19" s="21">
        <v>1111.06</v>
      </c>
      <c r="Q19" s="21"/>
      <c r="R19" s="51">
        <f t="shared" si="1"/>
        <v>15019.87</v>
      </c>
      <c r="S19" s="61">
        <f t="shared" si="0"/>
        <v>281331.42000000004</v>
      </c>
      <c r="T19" s="74">
        <f t="shared" si="2"/>
        <v>266311.55000000005</v>
      </c>
      <c r="U19" s="75"/>
      <c r="V19" s="67"/>
      <c r="W19" s="67"/>
      <c r="X19" s="83"/>
      <c r="Y19" s="75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64"/>
      <c r="DI19" s="64"/>
      <c r="DJ19" s="64"/>
      <c r="DK19" s="64"/>
      <c r="DL19" s="64"/>
      <c r="DM19" s="64"/>
      <c r="DN19" s="64"/>
      <c r="DO19" s="64"/>
      <c r="DP19" s="64"/>
      <c r="DQ19" s="64"/>
      <c r="DR19" s="64"/>
      <c r="DS19" s="64"/>
      <c r="DT19" s="64"/>
      <c r="DU19" s="64"/>
      <c r="DV19" s="64"/>
      <c r="DW19" s="64"/>
      <c r="DX19" s="64"/>
      <c r="DY19" s="64"/>
      <c r="DZ19" s="64"/>
      <c r="EA19" s="64"/>
    </row>
    <row r="20" spans="1:24" ht="15.75">
      <c r="A20" s="49">
        <v>16</v>
      </c>
      <c r="B20" s="50" t="s">
        <v>20</v>
      </c>
      <c r="C20" s="21">
        <v>10030.25</v>
      </c>
      <c r="D20" s="21">
        <v>9235.62</v>
      </c>
      <c r="E20" s="21">
        <v>6411.92</v>
      </c>
      <c r="F20" s="21">
        <v>2572.35</v>
      </c>
      <c r="G20" s="21">
        <v>879.31</v>
      </c>
      <c r="H20" s="22"/>
      <c r="I20" s="21"/>
      <c r="J20" s="21"/>
      <c r="K20" s="21"/>
      <c r="L20" s="21"/>
      <c r="M20" s="21"/>
      <c r="N20" s="21"/>
      <c r="O20" s="21"/>
      <c r="P20" s="21"/>
      <c r="Q20" s="21"/>
      <c r="R20" s="51">
        <f t="shared" si="1"/>
        <v>0</v>
      </c>
      <c r="S20" s="61">
        <f t="shared" si="0"/>
        <v>29129.45</v>
      </c>
      <c r="T20" s="74">
        <f t="shared" si="2"/>
        <v>29129.45</v>
      </c>
      <c r="X20" s="83"/>
    </row>
    <row r="21" spans="1:24" ht="15.75">
      <c r="A21" s="49">
        <v>17</v>
      </c>
      <c r="B21" s="50" t="s">
        <v>21</v>
      </c>
      <c r="C21" s="21">
        <v>9804.57</v>
      </c>
      <c r="D21" s="21">
        <v>8507.18</v>
      </c>
      <c r="E21" s="21">
        <v>3932.94</v>
      </c>
      <c r="F21" s="21">
        <v>3296.69</v>
      </c>
      <c r="G21" s="21">
        <v>1896.38</v>
      </c>
      <c r="H21" s="22"/>
      <c r="I21" s="21"/>
      <c r="J21" s="21"/>
      <c r="K21" s="21"/>
      <c r="L21" s="21"/>
      <c r="M21" s="21"/>
      <c r="N21" s="21"/>
      <c r="O21" s="21"/>
      <c r="P21" s="21"/>
      <c r="Q21" s="21"/>
      <c r="R21" s="51">
        <f t="shared" si="1"/>
        <v>0</v>
      </c>
      <c r="S21" s="61">
        <f t="shared" si="0"/>
        <v>27437.76</v>
      </c>
      <c r="T21" s="74">
        <f t="shared" si="2"/>
        <v>27437.76</v>
      </c>
      <c r="X21" s="83"/>
    </row>
    <row r="22" spans="1:24" ht="15.75">
      <c r="A22" s="49">
        <v>18</v>
      </c>
      <c r="B22" s="50" t="s">
        <v>83</v>
      </c>
      <c r="C22" s="21">
        <v>95680.98</v>
      </c>
      <c r="D22" s="21">
        <v>122660.53</v>
      </c>
      <c r="E22" s="21">
        <v>61071.81</v>
      </c>
      <c r="F22" s="21">
        <v>17869.02</v>
      </c>
      <c r="G22" s="21">
        <v>12612.87</v>
      </c>
      <c r="H22" s="21">
        <v>1698.82</v>
      </c>
      <c r="I22" s="21"/>
      <c r="J22" s="21"/>
      <c r="K22" s="21"/>
      <c r="L22" s="21"/>
      <c r="M22" s="21">
        <v>44849.61</v>
      </c>
      <c r="N22" s="21">
        <v>2002.53</v>
      </c>
      <c r="O22" s="21">
        <v>14852.3</v>
      </c>
      <c r="P22" s="68"/>
      <c r="Q22" s="21">
        <v>42874.92</v>
      </c>
      <c r="R22" s="51">
        <f t="shared" si="1"/>
        <v>106278.18</v>
      </c>
      <c r="S22" s="61">
        <f t="shared" si="0"/>
        <v>416173.39</v>
      </c>
      <c r="T22" s="74">
        <f t="shared" si="2"/>
        <v>309895.21</v>
      </c>
      <c r="X22" s="83"/>
    </row>
    <row r="23" spans="1:24" ht="15.75">
      <c r="A23" s="49">
        <v>19</v>
      </c>
      <c r="B23" s="50" t="s">
        <v>22</v>
      </c>
      <c r="C23" s="21">
        <v>29248.28</v>
      </c>
      <c r="D23" s="21">
        <v>35331.95</v>
      </c>
      <c r="E23" s="21">
        <v>28424.04</v>
      </c>
      <c r="F23" s="21">
        <v>3939.74</v>
      </c>
      <c r="G23" s="21">
        <v>4845.89</v>
      </c>
      <c r="H23" s="22"/>
      <c r="I23" s="21"/>
      <c r="J23" s="21"/>
      <c r="K23" s="21"/>
      <c r="L23" s="21"/>
      <c r="M23" s="21">
        <v>12332.12</v>
      </c>
      <c r="N23" s="21">
        <v>1001.26</v>
      </c>
      <c r="O23" s="21">
        <v>3003.79</v>
      </c>
      <c r="P23" s="21">
        <v>1041.09</v>
      </c>
      <c r="Q23" s="21"/>
      <c r="R23" s="51">
        <f t="shared" si="1"/>
        <v>17378.260000000002</v>
      </c>
      <c r="S23" s="61">
        <f t="shared" si="0"/>
        <v>119168.16</v>
      </c>
      <c r="T23" s="74">
        <f t="shared" si="2"/>
        <v>101789.9</v>
      </c>
      <c r="X23" s="83"/>
    </row>
    <row r="24" spans="1:24" ht="15.75">
      <c r="A24" s="49">
        <v>20</v>
      </c>
      <c r="B24" s="50" t="s">
        <v>23</v>
      </c>
      <c r="C24" s="21">
        <v>27899.15</v>
      </c>
      <c r="D24" s="21">
        <v>27213.23</v>
      </c>
      <c r="E24" s="21">
        <v>13004.88</v>
      </c>
      <c r="F24" s="21">
        <v>9604.77</v>
      </c>
      <c r="G24" s="21">
        <v>3607.56</v>
      </c>
      <c r="H24" s="22"/>
      <c r="I24" s="21"/>
      <c r="J24" s="21"/>
      <c r="K24" s="21"/>
      <c r="L24" s="21"/>
      <c r="M24" s="21"/>
      <c r="N24" s="21"/>
      <c r="O24" s="21"/>
      <c r="P24" s="21"/>
      <c r="Q24" s="21"/>
      <c r="R24" s="51">
        <f t="shared" si="1"/>
        <v>0</v>
      </c>
      <c r="S24" s="61">
        <f t="shared" si="0"/>
        <v>81329.59000000001</v>
      </c>
      <c r="T24" s="74">
        <f t="shared" si="2"/>
        <v>81329.59000000001</v>
      </c>
      <c r="X24" s="83"/>
    </row>
    <row r="25" spans="1:24" ht="15.75">
      <c r="A25" s="49">
        <v>21</v>
      </c>
      <c r="B25" s="50" t="s">
        <v>24</v>
      </c>
      <c r="C25" s="21">
        <v>12509.03</v>
      </c>
      <c r="D25" s="21">
        <v>14465.95</v>
      </c>
      <c r="E25" s="21">
        <v>12293.45</v>
      </c>
      <c r="F25" s="21">
        <v>2355.41</v>
      </c>
      <c r="G25" s="21">
        <v>1913.93</v>
      </c>
      <c r="H25" s="22"/>
      <c r="I25" s="21"/>
      <c r="J25" s="21"/>
      <c r="K25" s="21"/>
      <c r="L25" s="21"/>
      <c r="M25" s="21"/>
      <c r="N25" s="21"/>
      <c r="O25" s="21"/>
      <c r="P25" s="21"/>
      <c r="Q25" s="21"/>
      <c r="R25" s="51">
        <f t="shared" si="1"/>
        <v>0</v>
      </c>
      <c r="S25" s="61">
        <f t="shared" si="0"/>
        <v>43537.77000000001</v>
      </c>
      <c r="T25" s="74">
        <f t="shared" si="2"/>
        <v>43537.77000000001</v>
      </c>
      <c r="X25" s="83"/>
    </row>
    <row r="26" spans="1:24" ht="15.75">
      <c r="A26" s="49">
        <v>22</v>
      </c>
      <c r="B26" s="50" t="s">
        <v>25</v>
      </c>
      <c r="C26" s="21">
        <v>96753.27</v>
      </c>
      <c r="D26" s="21">
        <v>145011.29</v>
      </c>
      <c r="E26" s="22">
        <v>62639.67</v>
      </c>
      <c r="F26" s="21">
        <v>7766.28</v>
      </c>
      <c r="G26" s="21">
        <v>17636.12</v>
      </c>
      <c r="H26" s="22"/>
      <c r="I26" s="62"/>
      <c r="J26" s="62"/>
      <c r="K26" s="21"/>
      <c r="L26" s="21">
        <v>2002.54</v>
      </c>
      <c r="M26" s="21">
        <v>25993.34</v>
      </c>
      <c r="N26" s="21"/>
      <c r="O26" s="21">
        <v>15232.94</v>
      </c>
      <c r="P26" s="21"/>
      <c r="Q26" s="21">
        <v>2002.54</v>
      </c>
      <c r="R26" s="51">
        <f t="shared" si="1"/>
        <v>45231.36</v>
      </c>
      <c r="S26" s="61">
        <f t="shared" si="0"/>
        <v>375037.99</v>
      </c>
      <c r="T26" s="74">
        <f t="shared" si="2"/>
        <v>329806.63</v>
      </c>
      <c r="X26" s="83"/>
    </row>
    <row r="27" spans="1:24" ht="15.75">
      <c r="A27" s="49">
        <v>23</v>
      </c>
      <c r="B27" s="50" t="s">
        <v>26</v>
      </c>
      <c r="C27" s="21">
        <v>66020.95</v>
      </c>
      <c r="D27" s="21">
        <v>60617.84</v>
      </c>
      <c r="E27" s="21">
        <v>57440.58</v>
      </c>
      <c r="F27" s="21">
        <v>14084.85</v>
      </c>
      <c r="G27" s="21">
        <v>8012.5</v>
      </c>
      <c r="H27" s="22">
        <v>2397.63</v>
      </c>
      <c r="I27" s="21"/>
      <c r="J27" s="21">
        <v>9347.16</v>
      </c>
      <c r="K27" s="21"/>
      <c r="L27" s="21"/>
      <c r="M27" s="21"/>
      <c r="N27" s="21"/>
      <c r="O27" s="21"/>
      <c r="P27" s="21"/>
      <c r="Q27" s="21"/>
      <c r="R27" s="51">
        <f t="shared" si="1"/>
        <v>11744.79</v>
      </c>
      <c r="S27" s="61">
        <f t="shared" si="0"/>
        <v>217921.51</v>
      </c>
      <c r="T27" s="74">
        <f t="shared" si="2"/>
        <v>206176.72</v>
      </c>
      <c r="X27" s="83"/>
    </row>
    <row r="28" spans="1:24" ht="15.75">
      <c r="A28" s="49">
        <v>24</v>
      </c>
      <c r="B28" s="50" t="s">
        <v>36</v>
      </c>
      <c r="C28" s="21">
        <v>6955.16</v>
      </c>
      <c r="D28" s="21">
        <v>5440.16</v>
      </c>
      <c r="E28" s="21">
        <v>4132.67</v>
      </c>
      <c r="F28" s="21">
        <v>2400.58</v>
      </c>
      <c r="G28" s="21">
        <v>459.41</v>
      </c>
      <c r="H28" s="22"/>
      <c r="I28" s="21"/>
      <c r="J28" s="21"/>
      <c r="K28" s="21"/>
      <c r="L28" s="21"/>
      <c r="M28" s="21"/>
      <c r="N28" s="21"/>
      <c r="O28" s="21"/>
      <c r="P28" s="21"/>
      <c r="Q28" s="21"/>
      <c r="R28" s="51">
        <f t="shared" si="1"/>
        <v>0</v>
      </c>
      <c r="S28" s="61">
        <f t="shared" si="0"/>
        <v>19387.98</v>
      </c>
      <c r="T28" s="74">
        <f t="shared" si="2"/>
        <v>19387.98</v>
      </c>
      <c r="X28" s="83"/>
    </row>
    <row r="29" spans="1:24" ht="15.75">
      <c r="A29" s="49">
        <v>25</v>
      </c>
      <c r="B29" s="50" t="s">
        <v>37</v>
      </c>
      <c r="C29" s="21">
        <v>40384.5</v>
      </c>
      <c r="D29" s="21">
        <v>39832.34</v>
      </c>
      <c r="E29" s="21">
        <v>37912.24</v>
      </c>
      <c r="F29" s="21">
        <v>25981</v>
      </c>
      <c r="G29" s="21">
        <v>5961.09</v>
      </c>
      <c r="H29" s="22"/>
      <c r="I29" s="21"/>
      <c r="J29" s="21"/>
      <c r="K29" s="21"/>
      <c r="L29" s="21"/>
      <c r="M29" s="21">
        <v>2572</v>
      </c>
      <c r="N29" s="21">
        <v>3244.18</v>
      </c>
      <c r="O29" s="21">
        <v>1001.27</v>
      </c>
      <c r="P29" s="21"/>
      <c r="Q29" s="21"/>
      <c r="R29" s="51">
        <f t="shared" si="1"/>
        <v>6817.450000000001</v>
      </c>
      <c r="S29" s="61">
        <f t="shared" si="0"/>
        <v>156888.62</v>
      </c>
      <c r="T29" s="74">
        <f t="shared" si="2"/>
        <v>150071.16999999998</v>
      </c>
      <c r="X29" s="83"/>
    </row>
    <row r="30" spans="1:24" ht="15.75" customHeight="1">
      <c r="A30" s="49">
        <v>26</v>
      </c>
      <c r="B30" s="50" t="s">
        <v>39</v>
      </c>
      <c r="C30" s="21">
        <v>10412.33</v>
      </c>
      <c r="D30" s="21">
        <v>8239.75</v>
      </c>
      <c r="E30" s="21">
        <v>5563.53</v>
      </c>
      <c r="F30" s="21">
        <v>2137.79</v>
      </c>
      <c r="G30" s="21">
        <v>1056.85</v>
      </c>
      <c r="H30" s="22"/>
      <c r="I30" s="21"/>
      <c r="J30" s="21"/>
      <c r="K30" s="21"/>
      <c r="L30" s="21"/>
      <c r="M30" s="21"/>
      <c r="N30" s="21"/>
      <c r="O30" s="21"/>
      <c r="P30" s="21"/>
      <c r="Q30" s="21"/>
      <c r="R30" s="51">
        <f t="shared" si="1"/>
        <v>0</v>
      </c>
      <c r="S30" s="61">
        <f t="shared" si="0"/>
        <v>27410.25</v>
      </c>
      <c r="T30" s="74">
        <f t="shared" si="2"/>
        <v>27410.25</v>
      </c>
      <c r="X30" s="83"/>
    </row>
    <row r="31" spans="1:131" s="42" customFormat="1" ht="15.75" customHeight="1">
      <c r="A31" s="49">
        <v>27</v>
      </c>
      <c r="B31" s="50" t="s">
        <v>41</v>
      </c>
      <c r="C31" s="21">
        <v>9314.12</v>
      </c>
      <c r="D31" s="21">
        <v>10066.13</v>
      </c>
      <c r="E31" s="21">
        <v>3507.08</v>
      </c>
      <c r="F31" s="21">
        <v>2111.7</v>
      </c>
      <c r="G31" s="21">
        <v>1568.68</v>
      </c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51">
        <f t="shared" si="1"/>
        <v>0</v>
      </c>
      <c r="S31" s="61">
        <f t="shared" si="0"/>
        <v>26567.710000000003</v>
      </c>
      <c r="T31" s="74">
        <f t="shared" si="2"/>
        <v>26567.710000000003</v>
      </c>
      <c r="U31" s="67"/>
      <c r="V31" s="67"/>
      <c r="W31" s="67"/>
      <c r="X31" s="83"/>
      <c r="Y31" s="67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</row>
    <row r="32" spans="1:25" s="4" customFormat="1" ht="15.75" customHeight="1">
      <c r="A32" s="49">
        <v>28</v>
      </c>
      <c r="B32" s="50" t="s">
        <v>54</v>
      </c>
      <c r="C32" s="21">
        <v>3592.03</v>
      </c>
      <c r="D32" s="21">
        <v>2685.87</v>
      </c>
      <c r="E32" s="21">
        <v>296.28</v>
      </c>
      <c r="F32" s="21">
        <v>582.07</v>
      </c>
      <c r="G32" s="21">
        <v>525.85</v>
      </c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51">
        <f t="shared" si="1"/>
        <v>0</v>
      </c>
      <c r="S32" s="61">
        <f t="shared" si="0"/>
        <v>7682.099999999999</v>
      </c>
      <c r="T32" s="74">
        <f t="shared" si="2"/>
        <v>7682.099999999999</v>
      </c>
      <c r="U32" s="67"/>
      <c r="V32" s="67"/>
      <c r="W32" s="67"/>
      <c r="X32" s="83"/>
      <c r="Y32" s="67"/>
    </row>
    <row r="33" spans="1:25" s="4" customFormat="1" ht="15.75" customHeight="1">
      <c r="A33" s="49">
        <v>29</v>
      </c>
      <c r="B33" s="50" t="s">
        <v>55</v>
      </c>
      <c r="C33" s="21">
        <v>9045.17</v>
      </c>
      <c r="D33" s="21">
        <v>10807.65</v>
      </c>
      <c r="E33" s="21">
        <v>2829.71</v>
      </c>
      <c r="F33" s="21">
        <v>5856.11</v>
      </c>
      <c r="G33" s="21">
        <v>906.14</v>
      </c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51">
        <f t="shared" si="1"/>
        <v>0</v>
      </c>
      <c r="S33" s="61">
        <f t="shared" si="0"/>
        <v>29444.78</v>
      </c>
      <c r="T33" s="74">
        <f t="shared" si="2"/>
        <v>29444.78</v>
      </c>
      <c r="U33" s="67"/>
      <c r="V33" s="67"/>
      <c r="W33" s="67"/>
      <c r="X33" s="83"/>
      <c r="Y33" s="67"/>
    </row>
    <row r="34" spans="1:25" s="4" customFormat="1" ht="15.75" customHeight="1" thickBot="1">
      <c r="A34" s="49">
        <v>30</v>
      </c>
      <c r="B34" s="50" t="s">
        <v>64</v>
      </c>
      <c r="C34" s="21">
        <v>7206.28</v>
      </c>
      <c r="D34" s="21">
        <v>5004.84</v>
      </c>
      <c r="E34" s="21">
        <v>4103</v>
      </c>
      <c r="F34" s="21">
        <v>1456.95</v>
      </c>
      <c r="G34" s="21">
        <v>1089.57</v>
      </c>
      <c r="H34" s="21">
        <v>526.43</v>
      </c>
      <c r="I34" s="21"/>
      <c r="J34" s="21"/>
      <c r="K34" s="21"/>
      <c r="L34" s="21"/>
      <c r="M34" s="21"/>
      <c r="N34" s="21"/>
      <c r="O34" s="21"/>
      <c r="P34" s="21"/>
      <c r="Q34" s="21"/>
      <c r="R34" s="51">
        <f t="shared" si="1"/>
        <v>526.43</v>
      </c>
      <c r="S34" s="61">
        <f t="shared" si="0"/>
        <v>19387.07</v>
      </c>
      <c r="T34" s="74">
        <f t="shared" si="2"/>
        <v>18860.64</v>
      </c>
      <c r="U34" s="67"/>
      <c r="V34" s="67"/>
      <c r="W34" s="67"/>
      <c r="X34" s="83"/>
      <c r="Y34" s="67"/>
    </row>
    <row r="35" spans="1:131" s="43" customFormat="1" ht="15.75" customHeight="1" thickBot="1">
      <c r="A35" s="51"/>
      <c r="B35" s="51" t="s">
        <v>27</v>
      </c>
      <c r="C35" s="51">
        <f>SUM(C5:C34)</f>
        <v>1159169.7300000002</v>
      </c>
      <c r="D35" s="51">
        <f aca="true" t="shared" si="3" ref="D35:Q35">SUM(D5:D34)</f>
        <v>1267073.0300000003</v>
      </c>
      <c r="E35" s="51">
        <f t="shared" si="3"/>
        <v>1076244.28</v>
      </c>
      <c r="F35" s="51">
        <f t="shared" si="3"/>
        <v>296680.4099999999</v>
      </c>
      <c r="G35" s="51">
        <f t="shared" si="3"/>
        <v>153602.14</v>
      </c>
      <c r="H35" s="51">
        <f t="shared" si="3"/>
        <v>10801.27</v>
      </c>
      <c r="I35" s="51">
        <f t="shared" si="3"/>
        <v>0</v>
      </c>
      <c r="J35" s="51">
        <f>SUM(J5:J34)</f>
        <v>12431.29</v>
      </c>
      <c r="K35" s="51">
        <f t="shared" si="3"/>
        <v>29498.28</v>
      </c>
      <c r="L35" s="51">
        <f t="shared" si="3"/>
        <v>20692.88</v>
      </c>
      <c r="M35" s="51">
        <f t="shared" si="3"/>
        <v>267747.39</v>
      </c>
      <c r="N35" s="51">
        <f t="shared" si="3"/>
        <v>21962.199999999997</v>
      </c>
      <c r="O35" s="51">
        <f t="shared" si="3"/>
        <v>81583.31</v>
      </c>
      <c r="P35" s="51">
        <f t="shared" si="3"/>
        <v>3633.5699999999997</v>
      </c>
      <c r="Q35" s="51">
        <f t="shared" si="3"/>
        <v>63700.74</v>
      </c>
      <c r="R35" s="51">
        <f t="shared" si="1"/>
        <v>512050.93</v>
      </c>
      <c r="S35" s="61">
        <f t="shared" si="0"/>
        <v>4464820.520000001</v>
      </c>
      <c r="T35" s="74">
        <f t="shared" si="2"/>
        <v>3952769.5900000012</v>
      </c>
      <c r="U35" s="67"/>
      <c r="V35" s="67"/>
      <c r="W35" s="67"/>
      <c r="X35" s="67"/>
      <c r="Y35" s="67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</row>
    <row r="36" spans="2:20" ht="15.75">
      <c r="B36" s="25"/>
      <c r="C36" s="26"/>
      <c r="D36" s="26"/>
      <c r="E36" s="26"/>
      <c r="F36" s="27"/>
      <c r="G36" s="27"/>
      <c r="H36" s="28"/>
      <c r="I36" s="26"/>
      <c r="J36" s="26"/>
      <c r="K36" s="26"/>
      <c r="L36" s="26"/>
      <c r="M36" s="26"/>
      <c r="N36" s="26"/>
      <c r="O36" s="26"/>
      <c r="P36" s="26"/>
      <c r="Q36" s="26"/>
      <c r="R36" s="26"/>
      <c r="T36" s="28"/>
    </row>
    <row r="37" spans="2:20" ht="15.75">
      <c r="B37" s="29"/>
      <c r="C37" s="80"/>
      <c r="D37" s="26"/>
      <c r="E37" s="26"/>
      <c r="F37" s="27"/>
      <c r="G37" s="27"/>
      <c r="H37" s="28"/>
      <c r="I37" s="26"/>
      <c r="J37" s="26"/>
      <c r="K37" s="26"/>
      <c r="L37" s="26"/>
      <c r="M37" s="26"/>
      <c r="N37" s="26"/>
      <c r="O37" s="26"/>
      <c r="P37" s="26"/>
      <c r="Q37" s="26"/>
      <c r="R37" s="26"/>
      <c r="T37" s="28"/>
    </row>
    <row r="38" spans="2:20" ht="15">
      <c r="B38" s="8"/>
      <c r="C38" s="1"/>
      <c r="D38" s="1"/>
      <c r="E38" s="1"/>
      <c r="F38" s="2"/>
      <c r="G38" s="2"/>
      <c r="H38" s="14"/>
      <c r="I38" s="1"/>
      <c r="J38" s="1"/>
      <c r="K38" s="1"/>
      <c r="L38" s="1"/>
      <c r="M38" s="1"/>
      <c r="N38" s="1"/>
      <c r="O38" s="1"/>
      <c r="P38" s="1"/>
      <c r="Q38" s="1"/>
      <c r="R38" s="1"/>
      <c r="S38" s="3"/>
      <c r="T38" s="54"/>
    </row>
    <row r="39" spans="2:19" ht="15">
      <c r="B39" s="8"/>
      <c r="C39" s="1"/>
      <c r="D39" s="1"/>
      <c r="E39" s="1"/>
      <c r="F39" s="2"/>
      <c r="G39" s="2"/>
      <c r="H39" s="15"/>
      <c r="I39" s="1"/>
      <c r="J39" s="1"/>
      <c r="K39" s="1"/>
      <c r="L39" s="1"/>
      <c r="M39" s="1"/>
      <c r="N39" s="1"/>
      <c r="O39" s="1"/>
      <c r="P39" s="1"/>
      <c r="Q39" s="1"/>
      <c r="R39" s="1"/>
      <c r="S39" s="3"/>
    </row>
    <row r="40" spans="2:19" ht="15">
      <c r="B40" s="8"/>
      <c r="C40" s="1"/>
      <c r="D40" s="1"/>
      <c r="E40" s="1"/>
      <c r="F40" s="2"/>
      <c r="G40" s="2"/>
      <c r="H40" s="14"/>
      <c r="I40" s="1"/>
      <c r="J40" s="1"/>
      <c r="K40" s="1"/>
      <c r="L40" s="1"/>
      <c r="M40" s="1"/>
      <c r="N40" s="1"/>
      <c r="O40" s="1"/>
      <c r="P40" s="1"/>
      <c r="Q40" s="1"/>
      <c r="R40" s="1"/>
      <c r="S40" s="3"/>
    </row>
    <row r="41" spans="2:18" ht="15">
      <c r="B41" s="8"/>
      <c r="C41" s="1"/>
      <c r="D41" s="1"/>
      <c r="E41" s="1"/>
      <c r="F41" s="2"/>
      <c r="G41" s="2"/>
      <c r="H41" s="14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2:20" ht="12.75">
      <c r="B42" s="13"/>
      <c r="C42" s="3"/>
      <c r="D42" s="3"/>
      <c r="T42" s="54"/>
    </row>
    <row r="43" spans="2:13" ht="12.75">
      <c r="B43" s="9"/>
      <c r="D43" s="3"/>
      <c r="F43" s="3"/>
      <c r="G43" s="3"/>
      <c r="M43" s="3"/>
    </row>
    <row r="44" ht="12.75">
      <c r="B44" s="9"/>
    </row>
    <row r="45" ht="12.75">
      <c r="B45" s="9"/>
    </row>
    <row r="46" ht="12.75">
      <c r="B46" s="9"/>
    </row>
    <row r="47" spans="2:11" ht="12.75">
      <c r="B47" s="9"/>
      <c r="K47" s="3"/>
    </row>
    <row r="48" ht="12.75">
      <c r="B48" s="9"/>
    </row>
    <row r="49" spans="2:5" ht="12.75">
      <c r="B49" s="9"/>
      <c r="E49" s="3"/>
    </row>
    <row r="50" ht="12.75">
      <c r="B50" s="9"/>
    </row>
    <row r="51" ht="12.75">
      <c r="B51" s="9"/>
    </row>
    <row r="52" spans="2:20" ht="12.75">
      <c r="B52" s="10"/>
      <c r="C52" s="4"/>
      <c r="D52" s="4"/>
      <c r="E52" s="4"/>
      <c r="F52" s="4"/>
      <c r="G52" s="4"/>
      <c r="H52" s="17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12"/>
    </row>
    <row r="53" spans="2:20" ht="12.75">
      <c r="B53" s="10"/>
      <c r="C53" s="4"/>
      <c r="D53" s="4"/>
      <c r="E53" s="4"/>
      <c r="F53" s="4"/>
      <c r="G53" s="4"/>
      <c r="H53" s="17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12"/>
    </row>
    <row r="54" spans="2:20" ht="12.75">
      <c r="B54" s="10"/>
      <c r="C54" s="4"/>
      <c r="D54" s="4"/>
      <c r="E54" s="4"/>
      <c r="F54" s="4"/>
      <c r="G54" s="4"/>
      <c r="H54" s="17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12"/>
    </row>
    <row r="55" ht="12.75">
      <c r="B55" s="9"/>
    </row>
    <row r="56" ht="12.75">
      <c r="B56" s="9"/>
    </row>
    <row r="57" ht="12.75">
      <c r="B57" s="9"/>
    </row>
    <row r="58" ht="12.75">
      <c r="B58" s="9"/>
    </row>
    <row r="59" ht="12.75">
      <c r="B59" s="9"/>
    </row>
    <row r="60" ht="12.75">
      <c r="B60" s="9"/>
    </row>
    <row r="61" ht="12.75">
      <c r="B61" s="9"/>
    </row>
    <row r="62" ht="12.75">
      <c r="B62" s="9"/>
    </row>
    <row r="63" ht="12.75">
      <c r="B63" s="9"/>
    </row>
    <row r="64" ht="12.75">
      <c r="B64" s="9"/>
    </row>
    <row r="65" ht="12.75">
      <c r="B65" s="9"/>
    </row>
    <row r="66" ht="12.75">
      <c r="B66" s="9"/>
    </row>
    <row r="67" ht="12.75">
      <c r="B67" s="9"/>
    </row>
    <row r="68" ht="12.75">
      <c r="B68" s="9"/>
    </row>
    <row r="69" ht="12.75">
      <c r="B69" s="9"/>
    </row>
    <row r="70" ht="12.75">
      <c r="B70" s="9"/>
    </row>
    <row r="71" ht="12.75">
      <c r="B71" s="9"/>
    </row>
    <row r="72" ht="12.75">
      <c r="B72" s="9"/>
    </row>
    <row r="73" ht="12.75">
      <c r="B73" s="9"/>
    </row>
    <row r="74" ht="12.75">
      <c r="B74" s="9"/>
    </row>
    <row r="75" ht="12.75">
      <c r="B75" s="9"/>
    </row>
    <row r="76" ht="12.75">
      <c r="B76" s="9"/>
    </row>
    <row r="77" ht="12.75">
      <c r="B77" s="9"/>
    </row>
    <row r="78" ht="12.75">
      <c r="B78" s="9"/>
    </row>
    <row r="79" ht="12.75">
      <c r="B79" s="9"/>
    </row>
    <row r="80" ht="12.75">
      <c r="B80" s="9"/>
    </row>
    <row r="81" ht="12.75">
      <c r="B81" s="9"/>
    </row>
    <row r="82" ht="12.75">
      <c r="B82" s="9"/>
    </row>
    <row r="83" ht="12.75">
      <c r="B83" s="9"/>
    </row>
    <row r="84" ht="12.75">
      <c r="B84" s="9"/>
    </row>
    <row r="85" ht="12.75">
      <c r="B85" s="9"/>
    </row>
    <row r="86" ht="12.75">
      <c r="B86" s="9"/>
    </row>
    <row r="87" ht="12.75">
      <c r="B87" s="9"/>
    </row>
    <row r="88" ht="12.75">
      <c r="B88" s="9"/>
    </row>
    <row r="89" ht="12.75">
      <c r="B89" s="9"/>
    </row>
    <row r="90" ht="12.75">
      <c r="B90" s="9"/>
    </row>
    <row r="91" ht="12.75">
      <c r="B91" s="9"/>
    </row>
    <row r="92" ht="12.75">
      <c r="B92" s="9"/>
    </row>
    <row r="93" ht="12.75">
      <c r="B93" s="9"/>
    </row>
    <row r="94" ht="12.75">
      <c r="B94" s="9"/>
    </row>
    <row r="95" ht="12.75">
      <c r="B95" s="9"/>
    </row>
    <row r="96" ht="12.75">
      <c r="B96" s="9"/>
    </row>
    <row r="97" ht="12.75">
      <c r="B97" s="9"/>
    </row>
    <row r="98" ht="12.75">
      <c r="B98" s="9"/>
    </row>
    <row r="99" ht="12.75">
      <c r="B99" s="9"/>
    </row>
    <row r="100" ht="12.75">
      <c r="B100" s="9"/>
    </row>
    <row r="101" ht="12.75">
      <c r="B101" s="9"/>
    </row>
    <row r="102" ht="12.75">
      <c r="B102" s="9"/>
    </row>
    <row r="103" ht="12.75">
      <c r="B103" s="9"/>
    </row>
    <row r="104" ht="12.75">
      <c r="B104" s="9"/>
    </row>
    <row r="105" ht="12.75">
      <c r="B105" s="9"/>
    </row>
    <row r="106" ht="12.75">
      <c r="B106" s="9"/>
    </row>
    <row r="107" ht="12.75">
      <c r="B107" s="9"/>
    </row>
    <row r="108" ht="12.75">
      <c r="B108" s="9"/>
    </row>
    <row r="109" ht="12.75">
      <c r="B109" s="9"/>
    </row>
    <row r="110" ht="12.75">
      <c r="B110" s="9"/>
    </row>
    <row r="111" ht="12.75">
      <c r="B111" s="9"/>
    </row>
    <row r="112" ht="12.75">
      <c r="B112" s="9"/>
    </row>
    <row r="113" ht="12.75">
      <c r="B113" s="9"/>
    </row>
    <row r="114" ht="12.75">
      <c r="B114" s="9"/>
    </row>
    <row r="115" ht="12.75">
      <c r="B115" s="9"/>
    </row>
    <row r="116" ht="12.75">
      <c r="B116" s="9"/>
    </row>
    <row r="117" ht="12.75">
      <c r="B117" s="9"/>
    </row>
    <row r="118" ht="12.75">
      <c r="B118" s="9"/>
    </row>
    <row r="119" ht="12.75">
      <c r="B119" s="9"/>
    </row>
    <row r="120" ht="12.75">
      <c r="B120" s="9"/>
    </row>
    <row r="121" ht="12.75">
      <c r="B121" s="9"/>
    </row>
    <row r="122" ht="12.75">
      <c r="B122" s="9"/>
    </row>
    <row r="123" ht="12.75">
      <c r="B123" s="9"/>
    </row>
    <row r="124" ht="12.75">
      <c r="B124" s="9"/>
    </row>
    <row r="125" ht="12.75">
      <c r="B125" s="9"/>
    </row>
    <row r="126" ht="12.75">
      <c r="B126" s="9"/>
    </row>
    <row r="127" ht="12.75">
      <c r="B127" s="9"/>
    </row>
    <row r="128" ht="12.75">
      <c r="B128" s="9"/>
    </row>
    <row r="129" ht="12.75">
      <c r="B129" s="9"/>
    </row>
    <row r="130" ht="12.75">
      <c r="B130" s="9"/>
    </row>
    <row r="131" ht="12.75">
      <c r="B131" s="9"/>
    </row>
    <row r="132" ht="12.75">
      <c r="B132" s="9"/>
    </row>
    <row r="133" ht="12.75">
      <c r="B133" s="9"/>
    </row>
    <row r="134" ht="12.75">
      <c r="B134" s="9"/>
    </row>
    <row r="135" ht="12.75">
      <c r="B135" s="9"/>
    </row>
    <row r="136" ht="12.75">
      <c r="B136" s="9"/>
    </row>
    <row r="137" ht="12.75">
      <c r="B137" s="9"/>
    </row>
    <row r="138" ht="12.75">
      <c r="B138" s="9"/>
    </row>
    <row r="139" ht="12.75">
      <c r="B139" s="9"/>
    </row>
    <row r="140" ht="12.75">
      <c r="B140" s="9"/>
    </row>
    <row r="141" ht="12.75">
      <c r="B141" s="9"/>
    </row>
    <row r="142" ht="12.75">
      <c r="B142" s="9"/>
    </row>
    <row r="143" ht="12.75">
      <c r="B143" s="9"/>
    </row>
    <row r="144" ht="12.75">
      <c r="B144" s="9"/>
    </row>
    <row r="145" ht="12.75">
      <c r="B145" s="9"/>
    </row>
    <row r="146" ht="12.75">
      <c r="B146" s="9"/>
    </row>
    <row r="147" ht="12.75">
      <c r="B147" s="9"/>
    </row>
    <row r="148" ht="12.75">
      <c r="B148" s="9"/>
    </row>
    <row r="149" ht="12.75">
      <c r="B149" s="9"/>
    </row>
    <row r="150" ht="12.75">
      <c r="B150" s="9"/>
    </row>
    <row r="151" ht="12.75">
      <c r="B151" s="9"/>
    </row>
    <row r="152" ht="12.75">
      <c r="B152" s="9"/>
    </row>
    <row r="153" ht="12.75">
      <c r="B153" s="9"/>
    </row>
    <row r="154" ht="12.75">
      <c r="B154" s="9"/>
    </row>
    <row r="155" ht="12.75">
      <c r="B155" s="9"/>
    </row>
    <row r="156" ht="12.75">
      <c r="B156" s="9"/>
    </row>
    <row r="157" ht="12.75">
      <c r="B157" s="9"/>
    </row>
    <row r="158" ht="12.75">
      <c r="B158" s="9"/>
    </row>
    <row r="159" ht="12.75">
      <c r="B159" s="9"/>
    </row>
    <row r="160" ht="12.75">
      <c r="B160" s="9"/>
    </row>
    <row r="161" ht="12.75">
      <c r="B161" s="9"/>
    </row>
    <row r="162" ht="12.75">
      <c r="B162" s="9"/>
    </row>
    <row r="163" ht="12.75">
      <c r="B163" s="9"/>
    </row>
    <row r="164" ht="12.75">
      <c r="B164" s="9"/>
    </row>
    <row r="165" ht="12.75">
      <c r="B165" s="9"/>
    </row>
    <row r="166" ht="12.75">
      <c r="B166" s="9"/>
    </row>
    <row r="167" ht="12.75">
      <c r="B167" s="9"/>
    </row>
    <row r="168" ht="12.75">
      <c r="B168" s="9"/>
    </row>
    <row r="169" ht="12.75">
      <c r="B169" s="9"/>
    </row>
    <row r="170" ht="12.75">
      <c r="B170" s="9"/>
    </row>
    <row r="171" ht="12.75">
      <c r="B171" s="9"/>
    </row>
    <row r="172" ht="12.75">
      <c r="B172" s="9"/>
    </row>
    <row r="173" ht="12.75">
      <c r="B173" s="9"/>
    </row>
    <row r="174" ht="12.75">
      <c r="B174" s="9"/>
    </row>
    <row r="175" ht="12.75">
      <c r="B175" s="9"/>
    </row>
    <row r="176" ht="12.75">
      <c r="B176" s="9"/>
    </row>
    <row r="177" ht="12.75">
      <c r="B177" s="9"/>
    </row>
    <row r="178" ht="12.75">
      <c r="B178" s="9"/>
    </row>
    <row r="179" ht="12.75">
      <c r="B179" s="9"/>
    </row>
    <row r="180" ht="12.75">
      <c r="B180" s="9"/>
    </row>
    <row r="181" ht="12.75">
      <c r="B181" s="9"/>
    </row>
    <row r="182" ht="12.75">
      <c r="B182" s="9"/>
    </row>
    <row r="183" ht="12.75">
      <c r="B183" s="9"/>
    </row>
    <row r="184" ht="12.75">
      <c r="B184" s="9"/>
    </row>
    <row r="185" ht="12.75">
      <c r="B185" s="9"/>
    </row>
    <row r="186" ht="12.75">
      <c r="B186" s="9"/>
    </row>
    <row r="187" ht="12.75">
      <c r="B187" s="9"/>
    </row>
    <row r="188" ht="12.75">
      <c r="B188" s="9"/>
    </row>
    <row r="189" ht="12.75">
      <c r="B189" s="9"/>
    </row>
    <row r="190" ht="12.75">
      <c r="B190" s="9"/>
    </row>
    <row r="191" ht="12.75">
      <c r="B191" s="9"/>
    </row>
    <row r="192" ht="12.75">
      <c r="B192" s="9"/>
    </row>
    <row r="193" ht="12.75">
      <c r="B193" s="9"/>
    </row>
    <row r="194" ht="12.75">
      <c r="B194" s="9"/>
    </row>
    <row r="195" ht="12.75">
      <c r="B195" s="9"/>
    </row>
    <row r="196" ht="12.75">
      <c r="B196" s="9"/>
    </row>
    <row r="197" ht="12.75">
      <c r="B197" s="9"/>
    </row>
    <row r="198" ht="12.75">
      <c r="B198" s="9"/>
    </row>
    <row r="199" ht="12.75">
      <c r="B199" s="9"/>
    </row>
    <row r="200" ht="12.75">
      <c r="B200" s="9"/>
    </row>
    <row r="201" ht="12.75">
      <c r="B201" s="9"/>
    </row>
    <row r="202" ht="12.75">
      <c r="B202" s="9"/>
    </row>
    <row r="203" ht="12.75">
      <c r="B203" s="9"/>
    </row>
    <row r="204" ht="12.75">
      <c r="B204" s="9"/>
    </row>
    <row r="205" ht="12.75">
      <c r="B205" s="9"/>
    </row>
    <row r="206" ht="12.75">
      <c r="B206" s="9"/>
    </row>
    <row r="207" ht="12.75">
      <c r="B207" s="9"/>
    </row>
    <row r="208" ht="12.75">
      <c r="B208" s="9"/>
    </row>
    <row r="209" ht="12.75">
      <c r="B209" s="9"/>
    </row>
    <row r="210" ht="12.75">
      <c r="B210" s="9"/>
    </row>
    <row r="211" ht="12.75">
      <c r="B211" s="9"/>
    </row>
    <row r="212" ht="12.75">
      <c r="B212" s="9"/>
    </row>
    <row r="213" ht="12.75">
      <c r="B213" s="9"/>
    </row>
    <row r="214" ht="12.75">
      <c r="B214" s="9"/>
    </row>
    <row r="215" ht="12.75">
      <c r="B215" s="9"/>
    </row>
    <row r="216" ht="12.75">
      <c r="B216" s="9"/>
    </row>
    <row r="217" ht="12.75">
      <c r="B217" s="9"/>
    </row>
    <row r="218" ht="12.75">
      <c r="B218" s="9"/>
    </row>
    <row r="219" ht="12.75">
      <c r="B219" s="9"/>
    </row>
    <row r="220" ht="12.75">
      <c r="B220" s="9"/>
    </row>
    <row r="221" ht="12.75">
      <c r="B221" s="9"/>
    </row>
    <row r="222" ht="12.75">
      <c r="B222" s="9"/>
    </row>
    <row r="223" ht="12.75">
      <c r="B223" s="9"/>
    </row>
    <row r="224" ht="12.75">
      <c r="B224" s="9"/>
    </row>
    <row r="225" ht="12.75">
      <c r="B225" s="9"/>
    </row>
    <row r="226" ht="12.75">
      <c r="B226" s="9"/>
    </row>
    <row r="227" ht="12.75">
      <c r="B227" s="9"/>
    </row>
    <row r="228" ht="12.75">
      <c r="B228" s="9"/>
    </row>
    <row r="229" ht="12.75">
      <c r="B229" s="9"/>
    </row>
    <row r="230" ht="12.75">
      <c r="B230" s="9"/>
    </row>
    <row r="231" ht="12.75">
      <c r="B231" s="9"/>
    </row>
    <row r="232" ht="12.75">
      <c r="B232" s="9"/>
    </row>
    <row r="233" ht="12.75">
      <c r="B233" s="9"/>
    </row>
    <row r="234" ht="12.75">
      <c r="B234" s="9"/>
    </row>
    <row r="235" ht="12.75">
      <c r="B235" s="9"/>
    </row>
    <row r="236" ht="12.75">
      <c r="B236" s="9"/>
    </row>
    <row r="237" ht="12.75">
      <c r="B237" s="9"/>
    </row>
    <row r="238" ht="12.75">
      <c r="B238" s="9"/>
    </row>
    <row r="239" ht="12.75">
      <c r="B239" s="9"/>
    </row>
    <row r="240" ht="12.75">
      <c r="B240" s="9"/>
    </row>
    <row r="241" ht="12.75">
      <c r="B241" s="9"/>
    </row>
    <row r="242" ht="12.75">
      <c r="B242" s="9"/>
    </row>
    <row r="243" ht="12.75">
      <c r="B243" s="9"/>
    </row>
    <row r="244" ht="12.75">
      <c r="B244" s="9"/>
    </row>
    <row r="245" ht="12.75">
      <c r="B245" s="9"/>
    </row>
    <row r="246" ht="12.75">
      <c r="B246" s="9"/>
    </row>
    <row r="247" ht="12.75">
      <c r="B247" s="9"/>
    </row>
    <row r="248" ht="12.75">
      <c r="B248" s="9"/>
    </row>
    <row r="249" ht="12.75">
      <c r="B249" s="9"/>
    </row>
    <row r="250" ht="12.75">
      <c r="B250" s="9"/>
    </row>
    <row r="251" ht="12.75">
      <c r="B251" s="9"/>
    </row>
    <row r="252" ht="12.75">
      <c r="B252" s="9"/>
    </row>
    <row r="253" ht="12.75">
      <c r="B253" s="9"/>
    </row>
    <row r="254" ht="12.75">
      <c r="B254" s="9"/>
    </row>
    <row r="255" ht="12.75">
      <c r="B255" s="9"/>
    </row>
    <row r="256" ht="12.75">
      <c r="B256" s="9"/>
    </row>
    <row r="257" ht="12.75">
      <c r="B257" s="9"/>
    </row>
    <row r="258" ht="12.75">
      <c r="B258" s="9"/>
    </row>
    <row r="259" ht="12.75">
      <c r="B259" s="9"/>
    </row>
    <row r="260" ht="12.75">
      <c r="B260" s="9"/>
    </row>
    <row r="261" ht="12.75">
      <c r="B261" s="9"/>
    </row>
    <row r="262" ht="12.75">
      <c r="B262" s="9"/>
    </row>
    <row r="263" ht="12.75">
      <c r="B263" s="9"/>
    </row>
    <row r="264" ht="12.75">
      <c r="B264" s="9"/>
    </row>
    <row r="265" ht="12.75">
      <c r="B265" s="9"/>
    </row>
    <row r="266" ht="12.75">
      <c r="B266" s="9"/>
    </row>
  </sheetData>
  <mergeCells count="1">
    <mergeCell ref="B3:H3"/>
  </mergeCells>
  <printOptions/>
  <pageMargins left="0.75" right="0.75" top="1" bottom="1" header="0.5" footer="0.5"/>
  <pageSetup horizontalDpi="300" verticalDpi="300" orientation="landscape" paperSize="9" scale="3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35"/>
  <sheetViews>
    <sheetView workbookViewId="0" topLeftCell="A1">
      <selection activeCell="H12" sqref="H12:H13"/>
    </sheetView>
  </sheetViews>
  <sheetFormatPr defaultColWidth="9.140625" defaultRowHeight="12.75"/>
  <cols>
    <col min="2" max="2" width="31.28125" style="0" bestFit="1" customWidth="1"/>
    <col min="3" max="3" width="17.28125" style="0" customWidth="1"/>
  </cols>
  <sheetData>
    <row r="2" spans="1:6" ht="12.75">
      <c r="A2" s="91" t="s">
        <v>108</v>
      </c>
      <c r="B2" s="86"/>
      <c r="C2" s="86"/>
      <c r="D2" s="86"/>
      <c r="E2" s="86"/>
      <c r="F2" s="86"/>
    </row>
    <row r="3" spans="1:6" ht="12.75">
      <c r="A3" s="86"/>
      <c r="B3" s="86"/>
      <c r="C3" s="86"/>
      <c r="D3" s="86"/>
      <c r="E3" s="86"/>
      <c r="F3" s="86"/>
    </row>
    <row r="4" spans="1:5" ht="63">
      <c r="A4" s="44" t="s">
        <v>0</v>
      </c>
      <c r="B4" s="45" t="s">
        <v>1</v>
      </c>
      <c r="C4" s="45" t="s">
        <v>72</v>
      </c>
      <c r="D4" s="32"/>
      <c r="E4" s="32"/>
    </row>
    <row r="5" spans="1:3" ht="15.75">
      <c r="A5" s="49">
        <v>1</v>
      </c>
      <c r="B5" s="50" t="s">
        <v>6</v>
      </c>
      <c r="C5" s="55"/>
    </row>
    <row r="6" spans="1:3" ht="15.75">
      <c r="A6" s="49">
        <v>2</v>
      </c>
      <c r="B6" s="50" t="s">
        <v>7</v>
      </c>
      <c r="C6" s="55"/>
    </row>
    <row r="7" spans="1:3" ht="15.75">
      <c r="A7" s="49">
        <v>3</v>
      </c>
      <c r="B7" s="50" t="s">
        <v>8</v>
      </c>
      <c r="C7" s="55"/>
    </row>
    <row r="8" spans="1:3" ht="15.75">
      <c r="A8" s="49">
        <v>4</v>
      </c>
      <c r="B8" s="50" t="s">
        <v>9</v>
      </c>
      <c r="C8" s="55"/>
    </row>
    <row r="9" spans="1:3" ht="15.75">
      <c r="A9" s="49">
        <v>5</v>
      </c>
      <c r="B9" s="50" t="s">
        <v>10</v>
      </c>
      <c r="C9" s="55"/>
    </row>
    <row r="10" spans="1:3" ht="15.75">
      <c r="A10" s="49">
        <v>6</v>
      </c>
      <c r="B10" s="50" t="s">
        <v>53</v>
      </c>
      <c r="C10" s="55"/>
    </row>
    <row r="11" spans="1:3" ht="15.75">
      <c r="A11" s="49">
        <v>7</v>
      </c>
      <c r="B11" s="50" t="s">
        <v>11</v>
      </c>
      <c r="C11" s="55"/>
    </row>
    <row r="12" spans="1:3" ht="15.75">
      <c r="A12" s="49">
        <v>8</v>
      </c>
      <c r="B12" s="50" t="s">
        <v>12</v>
      </c>
      <c r="C12" s="55"/>
    </row>
    <row r="13" spans="1:3" ht="15.75">
      <c r="A13" s="49">
        <v>9</v>
      </c>
      <c r="B13" s="50" t="s">
        <v>13</v>
      </c>
      <c r="C13" s="55"/>
    </row>
    <row r="14" spans="1:3" ht="15.75">
      <c r="A14" s="49">
        <v>10</v>
      </c>
      <c r="B14" s="50" t="s">
        <v>14</v>
      </c>
      <c r="C14" s="55"/>
    </row>
    <row r="15" spans="1:3" ht="15.75">
      <c r="A15" s="49">
        <v>11</v>
      </c>
      <c r="B15" s="50" t="s">
        <v>15</v>
      </c>
      <c r="C15" s="55"/>
    </row>
    <row r="16" spans="1:3" ht="15.75">
      <c r="A16" s="49">
        <v>12</v>
      </c>
      <c r="B16" s="50" t="s">
        <v>16</v>
      </c>
      <c r="C16" s="55"/>
    </row>
    <row r="17" spans="1:3" ht="15.75">
      <c r="A17" s="49">
        <v>13</v>
      </c>
      <c r="B17" s="50" t="s">
        <v>17</v>
      </c>
      <c r="C17" s="55"/>
    </row>
    <row r="18" spans="1:3" ht="15.75">
      <c r="A18" s="49">
        <v>14</v>
      </c>
      <c r="B18" s="50" t="s">
        <v>18</v>
      </c>
      <c r="C18" s="55"/>
    </row>
    <row r="19" spans="1:3" ht="15.75">
      <c r="A19" s="49">
        <v>15</v>
      </c>
      <c r="B19" s="50" t="s">
        <v>19</v>
      </c>
      <c r="C19" s="55"/>
    </row>
    <row r="20" spans="1:3" ht="15.75">
      <c r="A20" s="49">
        <v>16</v>
      </c>
      <c r="B20" s="50" t="s">
        <v>20</v>
      </c>
      <c r="C20" s="55"/>
    </row>
    <row r="21" spans="1:3" ht="15.75">
      <c r="A21" s="49">
        <v>17</v>
      </c>
      <c r="B21" s="50" t="s">
        <v>21</v>
      </c>
      <c r="C21" s="55"/>
    </row>
    <row r="22" spans="1:3" ht="15.75">
      <c r="A22" s="49">
        <v>18</v>
      </c>
      <c r="B22" s="50" t="s">
        <v>85</v>
      </c>
      <c r="C22" s="55"/>
    </row>
    <row r="23" spans="1:3" ht="15.75">
      <c r="A23" s="49">
        <v>19</v>
      </c>
      <c r="B23" s="50" t="s">
        <v>22</v>
      </c>
      <c r="C23" s="55"/>
    </row>
    <row r="24" spans="1:3" ht="15.75">
      <c r="A24" s="49">
        <v>20</v>
      </c>
      <c r="B24" s="50" t="s">
        <v>23</v>
      </c>
      <c r="C24" s="55"/>
    </row>
    <row r="25" spans="1:3" ht="15.75">
      <c r="A25" s="49">
        <v>21</v>
      </c>
      <c r="B25" s="50" t="s">
        <v>24</v>
      </c>
      <c r="C25" s="55"/>
    </row>
    <row r="26" spans="1:3" ht="15.75">
      <c r="A26" s="49">
        <v>22</v>
      </c>
      <c r="B26" s="50" t="s">
        <v>25</v>
      </c>
      <c r="C26" s="55"/>
    </row>
    <row r="27" spans="1:3" ht="15.75">
      <c r="A27" s="49">
        <v>23</v>
      </c>
      <c r="B27" s="50" t="s">
        <v>26</v>
      </c>
      <c r="C27" s="55"/>
    </row>
    <row r="28" spans="1:3" ht="15.75">
      <c r="A28" s="49">
        <v>24</v>
      </c>
      <c r="B28" s="50" t="s">
        <v>36</v>
      </c>
      <c r="C28" s="55"/>
    </row>
    <row r="29" spans="1:3" ht="15.75">
      <c r="A29" s="49">
        <v>25</v>
      </c>
      <c r="B29" s="50" t="s">
        <v>37</v>
      </c>
      <c r="C29" s="55"/>
    </row>
    <row r="30" spans="1:3" ht="15.75">
      <c r="A30" s="49">
        <v>26</v>
      </c>
      <c r="B30" s="50" t="s">
        <v>39</v>
      </c>
      <c r="C30" s="55"/>
    </row>
    <row r="31" spans="1:3" ht="15.75">
      <c r="A31" s="49">
        <v>27</v>
      </c>
      <c r="B31" s="50" t="s">
        <v>41</v>
      </c>
      <c r="C31" s="55"/>
    </row>
    <row r="32" spans="1:3" ht="15.75">
      <c r="A32" s="49">
        <v>28</v>
      </c>
      <c r="B32" s="50" t="s">
        <v>54</v>
      </c>
      <c r="C32" s="55"/>
    </row>
    <row r="33" spans="1:3" ht="15.75">
      <c r="A33" s="49">
        <v>29</v>
      </c>
      <c r="B33" s="50" t="s">
        <v>55</v>
      </c>
      <c r="C33" s="55"/>
    </row>
    <row r="34" spans="1:3" ht="15.75">
      <c r="A34" s="49">
        <v>30</v>
      </c>
      <c r="B34" s="50" t="s">
        <v>64</v>
      </c>
      <c r="C34" s="55"/>
    </row>
    <row r="35" spans="1:3" ht="15.75">
      <c r="A35" s="51"/>
      <c r="B35" s="51" t="s">
        <v>27</v>
      </c>
      <c r="C35" s="56">
        <f>SUM(C5:C34)</f>
        <v>0</v>
      </c>
    </row>
  </sheetData>
  <mergeCells count="1">
    <mergeCell ref="A2:F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5"/>
  <sheetViews>
    <sheetView workbookViewId="0" topLeftCell="A1">
      <selection activeCell="C38" sqref="C38"/>
    </sheetView>
  </sheetViews>
  <sheetFormatPr defaultColWidth="9.140625" defaultRowHeight="12.75"/>
  <cols>
    <col min="2" max="2" width="36.57421875" style="0" customWidth="1"/>
    <col min="3" max="3" width="16.140625" style="0" customWidth="1"/>
  </cols>
  <sheetData>
    <row r="1" spans="1:5" ht="12.75">
      <c r="A1" s="77"/>
      <c r="B1" s="77"/>
      <c r="C1" s="77"/>
      <c r="D1" s="77"/>
      <c r="E1" s="77"/>
    </row>
    <row r="2" spans="1:7" ht="15">
      <c r="A2" s="79" t="s">
        <v>109</v>
      </c>
      <c r="B2" s="79"/>
      <c r="C2" s="76"/>
      <c r="D2" s="79"/>
      <c r="E2" s="79"/>
      <c r="F2" s="32"/>
      <c r="G2" s="32"/>
    </row>
    <row r="3" spans="1:5" ht="12.75">
      <c r="A3" s="77"/>
      <c r="B3" s="77"/>
      <c r="C3" s="78"/>
      <c r="D3" s="77"/>
      <c r="E3" s="77"/>
    </row>
    <row r="4" spans="1:3" ht="15">
      <c r="A4" s="59" t="s">
        <v>0</v>
      </c>
      <c r="B4" s="59" t="s">
        <v>1</v>
      </c>
      <c r="C4" s="59" t="s">
        <v>62</v>
      </c>
    </row>
    <row r="5" spans="1:3" ht="15.75">
      <c r="A5" s="49">
        <v>1</v>
      </c>
      <c r="B5" s="50" t="s">
        <v>6</v>
      </c>
      <c r="C5" s="6">
        <v>275428.62</v>
      </c>
    </row>
    <row r="6" spans="1:3" ht="15.75">
      <c r="A6" s="49">
        <v>2</v>
      </c>
      <c r="B6" s="50" t="s">
        <v>7</v>
      </c>
      <c r="C6" s="6">
        <v>14280.29</v>
      </c>
    </row>
    <row r="7" spans="1:3" ht="15.75">
      <c r="A7" s="49">
        <v>3</v>
      </c>
      <c r="B7" s="50" t="s">
        <v>8</v>
      </c>
      <c r="C7" s="6">
        <v>13232.2</v>
      </c>
    </row>
    <row r="8" spans="1:3" ht="15.75">
      <c r="A8" s="49">
        <v>4</v>
      </c>
      <c r="B8" s="50" t="s">
        <v>9</v>
      </c>
      <c r="C8" s="6">
        <v>105513.4</v>
      </c>
    </row>
    <row r="9" spans="1:3" ht="15.75">
      <c r="A9" s="49">
        <v>5</v>
      </c>
      <c r="B9" s="50" t="s">
        <v>10</v>
      </c>
      <c r="C9" s="6">
        <v>120974.88</v>
      </c>
    </row>
    <row r="10" spans="1:3" ht="15.75">
      <c r="A10" s="49">
        <v>6</v>
      </c>
      <c r="B10" s="50" t="s">
        <v>53</v>
      </c>
      <c r="C10" s="6">
        <v>20304.47</v>
      </c>
    </row>
    <row r="11" spans="1:3" ht="15.75">
      <c r="A11" s="49">
        <v>7</v>
      </c>
      <c r="B11" s="50" t="s">
        <v>11</v>
      </c>
      <c r="C11" s="6">
        <v>269503.09</v>
      </c>
    </row>
    <row r="12" spans="1:3" ht="15.75">
      <c r="A12" s="49">
        <v>8</v>
      </c>
      <c r="B12" s="50" t="s">
        <v>12</v>
      </c>
      <c r="C12" s="6">
        <v>1928.32</v>
      </c>
    </row>
    <row r="13" spans="1:3" ht="15.75">
      <c r="A13" s="49">
        <v>9</v>
      </c>
      <c r="B13" s="50" t="s">
        <v>13</v>
      </c>
      <c r="C13" s="6">
        <v>3759.35</v>
      </c>
    </row>
    <row r="14" spans="1:3" ht="15.75">
      <c r="A14" s="49">
        <v>10</v>
      </c>
      <c r="B14" s="50" t="s">
        <v>14</v>
      </c>
      <c r="C14" s="6"/>
    </row>
    <row r="15" spans="1:3" ht="15.75">
      <c r="A15" s="49">
        <v>11</v>
      </c>
      <c r="B15" s="50" t="s">
        <v>15</v>
      </c>
      <c r="C15" s="6">
        <v>206108.02</v>
      </c>
    </row>
    <row r="16" spans="1:3" ht="15.75">
      <c r="A16" s="49">
        <v>12</v>
      </c>
      <c r="B16" s="50" t="s">
        <v>16</v>
      </c>
      <c r="C16" s="6">
        <v>634.8</v>
      </c>
    </row>
    <row r="17" spans="1:3" ht="15.75">
      <c r="A17" s="49">
        <v>13</v>
      </c>
      <c r="B17" s="50" t="s">
        <v>17</v>
      </c>
      <c r="C17" s="6"/>
    </row>
    <row r="18" spans="1:3" ht="15.75">
      <c r="A18" s="49">
        <v>14</v>
      </c>
      <c r="B18" s="50" t="s">
        <v>18</v>
      </c>
      <c r="C18" s="6">
        <v>434.79</v>
      </c>
    </row>
    <row r="19" spans="1:3" ht="15.75">
      <c r="A19" s="49">
        <v>15</v>
      </c>
      <c r="B19" s="50" t="s">
        <v>19</v>
      </c>
      <c r="C19" s="6">
        <v>48053.76</v>
      </c>
    </row>
    <row r="20" spans="1:3" ht="15.75">
      <c r="A20" s="49">
        <v>16</v>
      </c>
      <c r="B20" s="50" t="s">
        <v>20</v>
      </c>
      <c r="C20" s="6"/>
    </row>
    <row r="21" spans="1:3" ht="15.75">
      <c r="A21" s="49">
        <v>17</v>
      </c>
      <c r="B21" s="50" t="s">
        <v>21</v>
      </c>
      <c r="C21" s="6"/>
    </row>
    <row r="22" spans="1:3" ht="15.75">
      <c r="A22" s="49">
        <v>18</v>
      </c>
      <c r="B22" s="50" t="s">
        <v>85</v>
      </c>
      <c r="C22" s="6">
        <v>155843.93</v>
      </c>
    </row>
    <row r="23" spans="1:3" ht="15.75">
      <c r="A23" s="49">
        <v>19</v>
      </c>
      <c r="B23" s="50" t="s">
        <v>22</v>
      </c>
      <c r="C23" s="6">
        <v>6829.86</v>
      </c>
    </row>
    <row r="24" spans="1:3" ht="15.75">
      <c r="A24" s="49">
        <v>20</v>
      </c>
      <c r="B24" s="50" t="s">
        <v>23</v>
      </c>
      <c r="C24" s="6"/>
    </row>
    <row r="25" spans="1:3" ht="15.75">
      <c r="A25" s="49">
        <v>21</v>
      </c>
      <c r="B25" s="50" t="s">
        <v>24</v>
      </c>
      <c r="C25" s="6"/>
    </row>
    <row r="26" spans="1:3" ht="15.75">
      <c r="A26" s="49">
        <v>22</v>
      </c>
      <c r="B26" s="50" t="s">
        <v>25</v>
      </c>
      <c r="C26" s="6">
        <v>611407.69</v>
      </c>
    </row>
    <row r="27" spans="1:3" ht="15.75">
      <c r="A27" s="49">
        <v>23</v>
      </c>
      <c r="B27" s="50" t="s">
        <v>26</v>
      </c>
      <c r="C27" s="6">
        <v>59116.66</v>
      </c>
    </row>
    <row r="28" spans="1:3" ht="15.75">
      <c r="A28" s="49">
        <v>24</v>
      </c>
      <c r="B28" s="50" t="s">
        <v>36</v>
      </c>
      <c r="C28" s="6"/>
    </row>
    <row r="29" spans="1:3" ht="15.75">
      <c r="A29" s="49">
        <v>25</v>
      </c>
      <c r="B29" s="50" t="s">
        <v>37</v>
      </c>
      <c r="C29" s="6"/>
    </row>
    <row r="30" spans="1:3" ht="15.75">
      <c r="A30" s="49">
        <v>26</v>
      </c>
      <c r="B30" s="50" t="s">
        <v>39</v>
      </c>
      <c r="C30" s="6"/>
    </row>
    <row r="31" spans="1:3" ht="15.75">
      <c r="A31" s="49">
        <v>27</v>
      </c>
      <c r="B31" s="50" t="s">
        <v>41</v>
      </c>
      <c r="C31" s="6"/>
    </row>
    <row r="32" spans="1:3" ht="15.75">
      <c r="A32" s="49">
        <v>28</v>
      </c>
      <c r="B32" s="50" t="s">
        <v>54</v>
      </c>
      <c r="C32" s="6"/>
    </row>
    <row r="33" spans="1:3" ht="15.75">
      <c r="A33" s="49">
        <v>29</v>
      </c>
      <c r="B33" s="50" t="s">
        <v>55</v>
      </c>
      <c r="C33" s="6"/>
    </row>
    <row r="34" spans="1:3" ht="15.75">
      <c r="A34" s="49">
        <v>30</v>
      </c>
      <c r="B34" s="50" t="s">
        <v>64</v>
      </c>
      <c r="C34" s="6"/>
    </row>
    <row r="35" spans="1:3" ht="15.75">
      <c r="A35" s="51"/>
      <c r="B35" s="51" t="s">
        <v>27</v>
      </c>
      <c r="C35" s="57">
        <f>SUM(C5:C34)</f>
        <v>1913354.13</v>
      </c>
    </row>
  </sheetData>
  <printOptions/>
  <pageMargins left="0.75" right="0.75" top="1" bottom="1" header="0.5" footer="0.5"/>
  <pageSetup horizontalDpi="300" verticalDpi="300" orientation="portrait" paperSize="9" scale="74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3:G36"/>
  <sheetViews>
    <sheetView workbookViewId="0" topLeftCell="A1">
      <selection activeCell="D36" sqref="D36"/>
    </sheetView>
  </sheetViews>
  <sheetFormatPr defaultColWidth="9.140625" defaultRowHeight="12.75"/>
  <cols>
    <col min="2" max="2" width="33.7109375" style="0" customWidth="1"/>
    <col min="3" max="3" width="15.28125" style="0" customWidth="1"/>
  </cols>
  <sheetData>
    <row r="3" spans="1:7" ht="15">
      <c r="A3" s="53" t="s">
        <v>110</v>
      </c>
      <c r="B3" s="53"/>
      <c r="C3" s="53"/>
      <c r="D3" s="53"/>
      <c r="E3" s="53"/>
      <c r="F3" s="53"/>
      <c r="G3" s="53"/>
    </row>
    <row r="4" spans="1:7" ht="14.25">
      <c r="A4" s="89"/>
      <c r="B4" s="89"/>
      <c r="C4" s="89"/>
      <c r="D4" s="32"/>
      <c r="E4" s="32"/>
      <c r="F4" s="32"/>
      <c r="G4" s="32"/>
    </row>
    <row r="5" spans="1:7" ht="28.5">
      <c r="A5" s="44" t="s">
        <v>0</v>
      </c>
      <c r="B5" s="45" t="s">
        <v>1</v>
      </c>
      <c r="C5" s="44" t="s">
        <v>81</v>
      </c>
      <c r="D5" s="32"/>
      <c r="E5" s="32"/>
      <c r="F5" s="32"/>
      <c r="G5" s="32"/>
    </row>
    <row r="6" spans="1:7" ht="15.75">
      <c r="A6" s="49">
        <v>1</v>
      </c>
      <c r="B6" s="50" t="s">
        <v>6</v>
      </c>
      <c r="C6" s="69"/>
      <c r="D6" s="32"/>
      <c r="E6" s="32"/>
      <c r="F6" s="32"/>
      <c r="G6" s="32"/>
    </row>
    <row r="7" spans="1:7" ht="15.75">
      <c r="A7" s="49">
        <v>2</v>
      </c>
      <c r="B7" s="50" t="s">
        <v>7</v>
      </c>
      <c r="C7" s="69"/>
      <c r="D7" s="32"/>
      <c r="E7" s="32"/>
      <c r="F7" s="32"/>
      <c r="G7" s="32"/>
    </row>
    <row r="8" spans="1:3" ht="15.75">
      <c r="A8" s="49">
        <v>3</v>
      </c>
      <c r="B8" s="50" t="s">
        <v>8</v>
      </c>
      <c r="C8" s="69"/>
    </row>
    <row r="9" spans="1:3" ht="15.75">
      <c r="A9" s="49">
        <v>4</v>
      </c>
      <c r="B9" s="50" t="s">
        <v>9</v>
      </c>
      <c r="C9" s="69"/>
    </row>
    <row r="10" spans="1:3" ht="15.75">
      <c r="A10" s="49">
        <v>5</v>
      </c>
      <c r="B10" s="50" t="s">
        <v>10</v>
      </c>
      <c r="C10" s="69"/>
    </row>
    <row r="11" spans="1:3" ht="15.75">
      <c r="A11" s="49">
        <v>6</v>
      </c>
      <c r="B11" s="50" t="s">
        <v>53</v>
      </c>
      <c r="C11" s="69"/>
    </row>
    <row r="12" spans="1:3" ht="15.75">
      <c r="A12" s="49">
        <v>7</v>
      </c>
      <c r="B12" s="50" t="s">
        <v>11</v>
      </c>
      <c r="C12" s="69">
        <v>31902.47</v>
      </c>
    </row>
    <row r="13" spans="1:3" ht="15.75">
      <c r="A13" s="49">
        <v>8</v>
      </c>
      <c r="B13" s="50" t="s">
        <v>12</v>
      </c>
      <c r="C13" s="69"/>
    </row>
    <row r="14" spans="1:3" ht="15.75">
      <c r="A14" s="49">
        <v>9</v>
      </c>
      <c r="B14" s="50" t="s">
        <v>13</v>
      </c>
      <c r="C14" s="69"/>
    </row>
    <row r="15" spans="1:3" ht="15.75">
      <c r="A15" s="49">
        <v>10</v>
      </c>
      <c r="B15" s="50" t="s">
        <v>14</v>
      </c>
      <c r="C15" s="69"/>
    </row>
    <row r="16" spans="1:3" ht="15.75">
      <c r="A16" s="49">
        <v>11</v>
      </c>
      <c r="B16" s="50" t="s">
        <v>15</v>
      </c>
      <c r="C16" s="69"/>
    </row>
    <row r="17" spans="1:3" ht="15.75">
      <c r="A17" s="49">
        <v>12</v>
      </c>
      <c r="B17" s="50" t="s">
        <v>16</v>
      </c>
      <c r="C17" s="69"/>
    </row>
    <row r="18" spans="1:3" ht="15.75">
      <c r="A18" s="49">
        <v>13</v>
      </c>
      <c r="B18" s="50" t="s">
        <v>17</v>
      </c>
      <c r="C18" s="69"/>
    </row>
    <row r="19" spans="1:3" ht="15.75">
      <c r="A19" s="49">
        <v>14</v>
      </c>
      <c r="B19" s="50" t="s">
        <v>18</v>
      </c>
      <c r="C19" s="69"/>
    </row>
    <row r="20" spans="1:3" ht="15.75">
      <c r="A20" s="49">
        <v>15</v>
      </c>
      <c r="B20" s="50" t="s">
        <v>19</v>
      </c>
      <c r="C20" s="69"/>
    </row>
    <row r="21" spans="1:3" ht="15.75">
      <c r="A21" s="49">
        <v>16</v>
      </c>
      <c r="B21" s="50" t="s">
        <v>20</v>
      </c>
      <c r="C21" s="69"/>
    </row>
    <row r="22" spans="1:3" ht="15.75">
      <c r="A22" s="49">
        <v>17</v>
      </c>
      <c r="B22" s="50" t="s">
        <v>21</v>
      </c>
      <c r="C22" s="69"/>
    </row>
    <row r="23" spans="1:3" ht="15.75">
      <c r="A23" s="49">
        <v>18</v>
      </c>
      <c r="B23" s="50" t="s">
        <v>85</v>
      </c>
      <c r="C23" s="69">
        <v>723.93</v>
      </c>
    </row>
    <row r="24" spans="1:3" ht="15.75">
      <c r="A24" s="49">
        <v>19</v>
      </c>
      <c r="B24" s="50" t="s">
        <v>22</v>
      </c>
      <c r="C24" s="69"/>
    </row>
    <row r="25" spans="1:3" ht="15.75">
      <c r="A25" s="49">
        <v>20</v>
      </c>
      <c r="B25" s="50" t="s">
        <v>23</v>
      </c>
      <c r="C25" s="69"/>
    </row>
    <row r="26" spans="1:3" ht="15.75">
      <c r="A26" s="49">
        <v>21</v>
      </c>
      <c r="B26" s="50" t="s">
        <v>24</v>
      </c>
      <c r="C26" s="69"/>
    </row>
    <row r="27" spans="1:3" ht="15.75">
      <c r="A27" s="49">
        <v>22</v>
      </c>
      <c r="B27" s="50" t="s">
        <v>25</v>
      </c>
      <c r="C27" s="69"/>
    </row>
    <row r="28" spans="1:3" ht="15.75">
      <c r="A28" s="49">
        <v>23</v>
      </c>
      <c r="B28" s="50" t="s">
        <v>26</v>
      </c>
      <c r="C28" s="69"/>
    </row>
    <row r="29" spans="1:3" ht="15.75">
      <c r="A29" s="49">
        <v>24</v>
      </c>
      <c r="B29" s="50" t="s">
        <v>36</v>
      </c>
      <c r="C29" s="69"/>
    </row>
    <row r="30" spans="1:3" ht="15.75">
      <c r="A30" s="49">
        <v>25</v>
      </c>
      <c r="B30" s="50" t="s">
        <v>37</v>
      </c>
      <c r="C30" s="69"/>
    </row>
    <row r="31" spans="1:3" ht="15.75">
      <c r="A31" s="49">
        <v>26</v>
      </c>
      <c r="B31" s="50" t="s">
        <v>39</v>
      </c>
      <c r="C31" s="69"/>
    </row>
    <row r="32" spans="1:3" ht="15.75">
      <c r="A32" s="49">
        <v>27</v>
      </c>
      <c r="B32" s="50" t="s">
        <v>41</v>
      </c>
      <c r="C32" s="69"/>
    </row>
    <row r="33" spans="1:3" ht="15.75">
      <c r="A33" s="49">
        <v>28</v>
      </c>
      <c r="B33" s="50" t="s">
        <v>54</v>
      </c>
      <c r="C33" s="69"/>
    </row>
    <row r="34" spans="1:3" ht="15.75">
      <c r="A34" s="49">
        <v>29</v>
      </c>
      <c r="B34" s="50" t="s">
        <v>55</v>
      </c>
      <c r="C34" s="69"/>
    </row>
    <row r="35" spans="1:3" ht="15.75">
      <c r="A35" s="49">
        <v>30</v>
      </c>
      <c r="B35" s="50" t="s">
        <v>64</v>
      </c>
      <c r="C35" s="69"/>
    </row>
    <row r="36" spans="1:3" ht="15.75">
      <c r="A36" s="51"/>
      <c r="B36" s="51" t="s">
        <v>27</v>
      </c>
      <c r="C36" s="56">
        <f>SUM(C6:C35)</f>
        <v>32626.4</v>
      </c>
    </row>
  </sheetData>
  <mergeCells count="1">
    <mergeCell ref="A4:C4"/>
  </mergeCells>
  <printOptions/>
  <pageMargins left="0.75" right="0.75" top="1" bottom="1" header="0.5" footer="0.5"/>
  <pageSetup horizontalDpi="300" verticalDpi="300" orientation="portrait" paperSize="9" scale="82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3:H36"/>
  <sheetViews>
    <sheetView workbookViewId="0" topLeftCell="A1">
      <selection activeCell="C37" sqref="C37"/>
    </sheetView>
  </sheetViews>
  <sheetFormatPr defaultColWidth="9.140625" defaultRowHeight="12.75"/>
  <cols>
    <col min="2" max="2" width="30.421875" style="0" customWidth="1"/>
    <col min="3" max="3" width="14.57421875" style="0" customWidth="1"/>
    <col min="8" max="8" width="12.7109375" style="0" customWidth="1"/>
  </cols>
  <sheetData>
    <row r="3" spans="1:8" ht="15">
      <c r="A3" s="92" t="s">
        <v>111</v>
      </c>
      <c r="B3" s="92"/>
      <c r="C3" s="92"/>
      <c r="D3" s="92"/>
      <c r="E3" s="92"/>
      <c r="F3" s="92"/>
      <c r="G3" s="92"/>
      <c r="H3" s="92"/>
    </row>
    <row r="4" spans="1:8" ht="14.25">
      <c r="A4" s="32"/>
      <c r="B4" s="32"/>
      <c r="C4" s="34"/>
      <c r="D4" s="1"/>
      <c r="E4" s="1"/>
      <c r="F4" s="1"/>
      <c r="G4" s="32"/>
      <c r="H4" s="32"/>
    </row>
    <row r="5" spans="1:3" ht="15.75">
      <c r="A5" s="44" t="s">
        <v>0</v>
      </c>
      <c r="B5" s="45" t="s">
        <v>1</v>
      </c>
      <c r="C5" s="45" t="s">
        <v>63</v>
      </c>
    </row>
    <row r="6" spans="1:3" ht="15.75">
      <c r="A6" s="49">
        <v>1</v>
      </c>
      <c r="B6" s="50" t="s">
        <v>6</v>
      </c>
      <c r="C6" s="55">
        <v>1059.18</v>
      </c>
    </row>
    <row r="7" spans="1:3" ht="15.75">
      <c r="A7" s="49">
        <v>2</v>
      </c>
      <c r="B7" s="50" t="s">
        <v>7</v>
      </c>
      <c r="C7" s="55"/>
    </row>
    <row r="8" spans="1:3" ht="15.75">
      <c r="A8" s="49">
        <v>3</v>
      </c>
      <c r="B8" s="50" t="s">
        <v>8</v>
      </c>
      <c r="C8" s="55"/>
    </row>
    <row r="9" spans="1:3" ht="15.75">
      <c r="A9" s="49">
        <v>4</v>
      </c>
      <c r="B9" s="50" t="s">
        <v>9</v>
      </c>
      <c r="C9" s="55"/>
    </row>
    <row r="10" spans="1:3" ht="15.75">
      <c r="A10" s="49">
        <v>5</v>
      </c>
      <c r="B10" s="50" t="s">
        <v>10</v>
      </c>
      <c r="C10" s="55">
        <v>1059.18</v>
      </c>
    </row>
    <row r="11" spans="1:3" ht="15.75">
      <c r="A11" s="49">
        <v>6</v>
      </c>
      <c r="B11" s="50" t="s">
        <v>53</v>
      </c>
      <c r="C11" s="55">
        <v>529.59</v>
      </c>
    </row>
    <row r="12" spans="1:3" ht="15.75">
      <c r="A12" s="49">
        <v>7</v>
      </c>
      <c r="B12" s="50" t="s">
        <v>11</v>
      </c>
      <c r="C12" s="55"/>
    </row>
    <row r="13" spans="1:3" ht="15.75">
      <c r="A13" s="49">
        <v>8</v>
      </c>
      <c r="B13" s="50" t="s">
        <v>12</v>
      </c>
      <c r="C13" s="55"/>
    </row>
    <row r="14" spans="1:3" ht="15.75">
      <c r="A14" s="49">
        <v>9</v>
      </c>
      <c r="B14" s="50" t="s">
        <v>13</v>
      </c>
      <c r="C14" s="55"/>
    </row>
    <row r="15" spans="1:3" ht="15.75">
      <c r="A15" s="49">
        <v>10</v>
      </c>
      <c r="B15" s="50" t="s">
        <v>14</v>
      </c>
      <c r="C15" s="55"/>
    </row>
    <row r="16" spans="1:3" ht="15.75">
      <c r="A16" s="49">
        <v>11</v>
      </c>
      <c r="B16" s="50" t="s">
        <v>15</v>
      </c>
      <c r="C16" s="55">
        <v>529.59</v>
      </c>
    </row>
    <row r="17" spans="1:3" ht="15.75">
      <c r="A17" s="49">
        <v>12</v>
      </c>
      <c r="B17" s="50" t="s">
        <v>16</v>
      </c>
      <c r="C17" s="55"/>
    </row>
    <row r="18" spans="1:3" ht="15.75">
      <c r="A18" s="49">
        <v>13</v>
      </c>
      <c r="B18" s="50" t="s">
        <v>17</v>
      </c>
      <c r="C18" s="55"/>
    </row>
    <row r="19" spans="1:3" ht="15.75">
      <c r="A19" s="49">
        <v>14</v>
      </c>
      <c r="B19" s="50" t="s">
        <v>18</v>
      </c>
      <c r="C19" s="55">
        <v>988.56</v>
      </c>
    </row>
    <row r="20" spans="1:3" ht="15.75">
      <c r="A20" s="49">
        <v>15</v>
      </c>
      <c r="B20" s="50" t="s">
        <v>19</v>
      </c>
      <c r="C20" s="55"/>
    </row>
    <row r="21" spans="1:3" ht="15.75">
      <c r="A21" s="49">
        <v>16</v>
      </c>
      <c r="B21" s="50" t="s">
        <v>20</v>
      </c>
      <c r="C21" s="55"/>
    </row>
    <row r="22" spans="1:3" ht="15.75">
      <c r="A22" s="49">
        <v>17</v>
      </c>
      <c r="B22" s="50" t="s">
        <v>21</v>
      </c>
      <c r="C22" s="55"/>
    </row>
    <row r="23" spans="1:3" ht="15.75">
      <c r="A23" s="49">
        <v>18</v>
      </c>
      <c r="B23" s="50" t="s">
        <v>85</v>
      </c>
      <c r="C23" s="55"/>
    </row>
    <row r="24" spans="1:3" ht="15.75">
      <c r="A24" s="49">
        <v>19</v>
      </c>
      <c r="B24" s="50" t="s">
        <v>22</v>
      </c>
      <c r="C24" s="55"/>
    </row>
    <row r="25" spans="1:3" ht="15.75">
      <c r="A25" s="49">
        <v>20</v>
      </c>
      <c r="B25" s="50" t="s">
        <v>23</v>
      </c>
      <c r="C25" s="55"/>
    </row>
    <row r="26" spans="1:3" ht="15.75">
      <c r="A26" s="49">
        <v>21</v>
      </c>
      <c r="B26" s="50" t="s">
        <v>24</v>
      </c>
      <c r="C26" s="55"/>
    </row>
    <row r="27" spans="1:3" ht="15.75">
      <c r="A27" s="49">
        <v>22</v>
      </c>
      <c r="B27" s="50" t="s">
        <v>25</v>
      </c>
      <c r="C27" s="55">
        <v>529.59</v>
      </c>
    </row>
    <row r="28" spans="1:3" ht="15.75">
      <c r="A28" s="49">
        <v>23</v>
      </c>
      <c r="B28" s="50" t="s">
        <v>26</v>
      </c>
      <c r="C28" s="55">
        <v>529.58</v>
      </c>
    </row>
    <row r="29" spans="1:3" ht="15.75">
      <c r="A29" s="49">
        <v>24</v>
      </c>
      <c r="B29" s="50" t="s">
        <v>36</v>
      </c>
      <c r="C29" s="55"/>
    </row>
    <row r="30" spans="1:3" ht="15.75">
      <c r="A30" s="49">
        <v>25</v>
      </c>
      <c r="B30" s="50" t="s">
        <v>37</v>
      </c>
      <c r="C30" s="55"/>
    </row>
    <row r="31" spans="1:3" ht="15.75">
      <c r="A31" s="49">
        <v>26</v>
      </c>
      <c r="B31" s="50" t="s">
        <v>39</v>
      </c>
      <c r="C31" s="55"/>
    </row>
    <row r="32" spans="1:3" ht="15.75">
      <c r="A32" s="49">
        <v>27</v>
      </c>
      <c r="B32" s="50" t="s">
        <v>41</v>
      </c>
      <c r="C32" s="55"/>
    </row>
    <row r="33" spans="1:3" ht="15.75">
      <c r="A33" s="49">
        <v>28</v>
      </c>
      <c r="B33" s="50" t="s">
        <v>54</v>
      </c>
      <c r="C33" s="55"/>
    </row>
    <row r="34" spans="1:3" ht="15.75">
      <c r="A34" s="49">
        <v>29</v>
      </c>
      <c r="B34" s="50" t="s">
        <v>55</v>
      </c>
      <c r="C34" s="55"/>
    </row>
    <row r="35" spans="1:3" ht="15.75">
      <c r="A35" s="49">
        <v>30</v>
      </c>
      <c r="B35" s="50" t="s">
        <v>64</v>
      </c>
      <c r="C35" s="55"/>
    </row>
    <row r="36" spans="1:3" ht="15.75">
      <c r="A36" s="51"/>
      <c r="B36" s="51" t="s">
        <v>27</v>
      </c>
      <c r="C36" s="56">
        <f>SUM(C6:C35)</f>
        <v>5225.27</v>
      </c>
    </row>
  </sheetData>
  <mergeCells count="1">
    <mergeCell ref="A3:H3"/>
  </mergeCells>
  <printOptions/>
  <pageMargins left="0.75" right="0.75" top="1" bottom="1" header="0.5" footer="0.5"/>
  <pageSetup horizontalDpi="300" verticalDpi="300" orientation="portrait" paperSize="9" scale="8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3:S45"/>
  <sheetViews>
    <sheetView workbookViewId="0" topLeftCell="A22">
      <selection activeCell="I54" sqref="H53:I54"/>
    </sheetView>
  </sheetViews>
  <sheetFormatPr defaultColWidth="9.140625" defaultRowHeight="12.75"/>
  <cols>
    <col min="1" max="1" width="10.140625" style="0" bestFit="1" customWidth="1"/>
    <col min="2" max="2" width="33.28125" style="0" customWidth="1"/>
    <col min="3" max="3" width="15.140625" style="0" customWidth="1"/>
    <col min="4" max="4" width="14.7109375" style="0" bestFit="1" customWidth="1"/>
    <col min="5" max="5" width="13.00390625" style="0" bestFit="1" customWidth="1"/>
    <col min="6" max="6" width="12.00390625" style="0" bestFit="1" customWidth="1"/>
    <col min="7" max="7" width="12.00390625" style="0" customWidth="1"/>
    <col min="8" max="8" width="14.8515625" style="0" bestFit="1" customWidth="1"/>
    <col min="9" max="12" width="11.57421875" style="0" customWidth="1"/>
    <col min="13" max="13" width="11.7109375" style="0" customWidth="1"/>
    <col min="14" max="14" width="12.7109375" style="0" customWidth="1"/>
    <col min="15" max="15" width="15.00390625" style="0" customWidth="1"/>
    <col min="19" max="19" width="14.7109375" style="0" customWidth="1"/>
  </cols>
  <sheetData>
    <row r="3" spans="1:18" ht="15">
      <c r="A3" s="53" t="s">
        <v>117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</row>
    <row r="4" spans="1:18" ht="14.25">
      <c r="A4" s="32"/>
      <c r="B4" s="32"/>
      <c r="C4" s="34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32"/>
      <c r="R4" s="32"/>
    </row>
    <row r="5" spans="1:18" ht="30">
      <c r="A5" s="59" t="s">
        <v>0</v>
      </c>
      <c r="B5" s="59" t="s">
        <v>1</v>
      </c>
      <c r="C5" s="59" t="s">
        <v>65</v>
      </c>
      <c r="D5" s="59" t="s">
        <v>66</v>
      </c>
      <c r="E5" s="59" t="s">
        <v>68</v>
      </c>
      <c r="F5" s="59" t="s">
        <v>82</v>
      </c>
      <c r="G5" s="59" t="s">
        <v>96</v>
      </c>
      <c r="H5" s="59" t="s">
        <v>69</v>
      </c>
      <c r="I5" s="59" t="s">
        <v>71</v>
      </c>
      <c r="J5" s="59" t="s">
        <v>76</v>
      </c>
      <c r="K5" s="59" t="s">
        <v>77</v>
      </c>
      <c r="L5" s="59" t="s">
        <v>92</v>
      </c>
      <c r="M5" s="59" t="s">
        <v>73</v>
      </c>
      <c r="N5" s="59" t="s">
        <v>74</v>
      </c>
      <c r="O5" s="59" t="s">
        <v>67</v>
      </c>
      <c r="P5" s="32"/>
      <c r="Q5" s="32"/>
      <c r="R5" s="32"/>
    </row>
    <row r="6" spans="1:18" ht="29.25" customHeight="1">
      <c r="A6" s="49">
        <v>1</v>
      </c>
      <c r="B6" s="50" t="s">
        <v>6</v>
      </c>
      <c r="C6" s="6">
        <v>1578.01</v>
      </c>
      <c r="D6" s="6">
        <v>8256.46</v>
      </c>
      <c r="E6" s="6">
        <v>7310.37</v>
      </c>
      <c r="F6" s="6"/>
      <c r="G6" s="6"/>
      <c r="H6" s="6"/>
      <c r="I6" s="6"/>
      <c r="J6" s="6"/>
      <c r="K6" s="6"/>
      <c r="L6" s="6">
        <v>8568.57</v>
      </c>
      <c r="M6" s="6">
        <v>12188.84</v>
      </c>
      <c r="N6" s="6"/>
      <c r="O6" s="57">
        <f>C6+D6+E6+F6+G6+H6+I6+J6+K6+L6+M6+N6</f>
        <v>37902.25</v>
      </c>
      <c r="P6" s="32"/>
      <c r="Q6" s="32"/>
      <c r="R6" s="32"/>
    </row>
    <row r="7" spans="1:18" ht="29.25" customHeight="1">
      <c r="A7" s="49">
        <v>2</v>
      </c>
      <c r="B7" s="50" t="s">
        <v>7</v>
      </c>
      <c r="C7" s="6">
        <v>919.25</v>
      </c>
      <c r="D7" s="6">
        <v>5861.14</v>
      </c>
      <c r="E7" s="6"/>
      <c r="F7" s="6"/>
      <c r="G7" s="6"/>
      <c r="H7" s="6"/>
      <c r="I7" s="6"/>
      <c r="J7" s="6"/>
      <c r="K7" s="6"/>
      <c r="L7" s="6"/>
      <c r="M7" s="6">
        <v>4808.98</v>
      </c>
      <c r="N7" s="6"/>
      <c r="O7" s="57">
        <f aca="true" t="shared" si="0" ref="O7:O36">C7+D7+E7+F7+G7+H7+I7+J7+K7+L7+M7+N7</f>
        <v>11589.369999999999</v>
      </c>
      <c r="P7" s="32"/>
      <c r="Q7" s="32"/>
      <c r="R7" s="32"/>
    </row>
    <row r="8" spans="1:18" ht="29.25" customHeight="1">
      <c r="A8" s="49">
        <v>3</v>
      </c>
      <c r="B8" s="50" t="s">
        <v>8</v>
      </c>
      <c r="C8" s="6">
        <v>329.38</v>
      </c>
      <c r="D8" s="6">
        <v>3875.8</v>
      </c>
      <c r="E8" s="6"/>
      <c r="F8" s="6"/>
      <c r="G8" s="6"/>
      <c r="H8" s="6"/>
      <c r="I8" s="6"/>
      <c r="J8" s="6"/>
      <c r="K8" s="6"/>
      <c r="L8" s="6"/>
      <c r="M8" s="6">
        <v>4886.18</v>
      </c>
      <c r="N8" s="6"/>
      <c r="O8" s="57">
        <f t="shared" si="0"/>
        <v>9091.36</v>
      </c>
      <c r="P8" s="32"/>
      <c r="Q8" s="32"/>
      <c r="R8" s="32"/>
    </row>
    <row r="9" spans="1:18" ht="29.25" customHeight="1">
      <c r="A9" s="49">
        <v>4</v>
      </c>
      <c r="B9" s="50" t="s">
        <v>9</v>
      </c>
      <c r="C9" s="6">
        <v>988.14</v>
      </c>
      <c r="D9" s="6">
        <v>4377.02</v>
      </c>
      <c r="E9" s="6">
        <v>903.18</v>
      </c>
      <c r="F9" s="6"/>
      <c r="G9" s="6"/>
      <c r="H9" s="6">
        <v>68227.28</v>
      </c>
      <c r="I9" s="6"/>
      <c r="J9" s="6"/>
      <c r="K9" s="6"/>
      <c r="L9" s="6"/>
      <c r="M9" s="6">
        <v>8597.11</v>
      </c>
      <c r="N9" s="6">
        <v>13427.71</v>
      </c>
      <c r="O9" s="57">
        <f t="shared" si="0"/>
        <v>96520.44</v>
      </c>
      <c r="P9" s="32"/>
      <c r="Q9" s="32"/>
      <c r="R9" s="32"/>
    </row>
    <row r="10" spans="1:18" ht="29.25" customHeight="1">
      <c r="A10" s="49">
        <v>5</v>
      </c>
      <c r="B10" s="50" t="s">
        <v>10</v>
      </c>
      <c r="C10" s="6">
        <v>1976.28</v>
      </c>
      <c r="D10" s="6">
        <v>19107.6</v>
      </c>
      <c r="E10" s="6">
        <v>407.13</v>
      </c>
      <c r="F10" s="6"/>
      <c r="G10" s="6"/>
      <c r="H10" s="6"/>
      <c r="I10" s="6">
        <v>1900.82</v>
      </c>
      <c r="J10" s="6">
        <v>3143.64</v>
      </c>
      <c r="K10" s="6"/>
      <c r="L10" s="6"/>
      <c r="M10" s="6">
        <v>19010.29</v>
      </c>
      <c r="N10" s="6">
        <v>1506.08</v>
      </c>
      <c r="O10" s="57">
        <f t="shared" si="0"/>
        <v>47051.84</v>
      </c>
      <c r="P10" s="32"/>
      <c r="Q10" s="32"/>
      <c r="R10" s="32"/>
    </row>
    <row r="11" spans="1:18" ht="29.25" customHeight="1">
      <c r="A11" s="49">
        <v>6</v>
      </c>
      <c r="B11" s="50" t="s">
        <v>53</v>
      </c>
      <c r="C11" s="6">
        <v>1976.28</v>
      </c>
      <c r="D11" s="6">
        <v>16021.08</v>
      </c>
      <c r="E11" s="6">
        <v>466.97</v>
      </c>
      <c r="F11" s="6"/>
      <c r="G11" s="6"/>
      <c r="H11" s="6"/>
      <c r="I11" s="6">
        <v>1900.82</v>
      </c>
      <c r="J11" s="6"/>
      <c r="K11" s="6"/>
      <c r="L11" s="6"/>
      <c r="M11" s="6">
        <v>28811.6</v>
      </c>
      <c r="N11" s="6"/>
      <c r="O11" s="57">
        <f t="shared" si="0"/>
        <v>49176.75</v>
      </c>
      <c r="P11" s="32"/>
      <c r="Q11" s="32"/>
      <c r="R11" s="32"/>
    </row>
    <row r="12" spans="1:18" ht="29.25" customHeight="1">
      <c r="A12" s="49">
        <v>7</v>
      </c>
      <c r="B12" s="50" t="s">
        <v>11</v>
      </c>
      <c r="C12" s="6">
        <v>658.76</v>
      </c>
      <c r="D12" s="6">
        <v>3266.02</v>
      </c>
      <c r="E12" s="6">
        <v>3002.91</v>
      </c>
      <c r="F12" s="6"/>
      <c r="G12" s="6"/>
      <c r="H12" s="6">
        <v>40316.12</v>
      </c>
      <c r="I12" s="6"/>
      <c r="J12" s="6"/>
      <c r="K12" s="6"/>
      <c r="L12" s="6"/>
      <c r="M12" s="6">
        <v>5544.01</v>
      </c>
      <c r="N12" s="6">
        <v>36744.4</v>
      </c>
      <c r="O12" s="57">
        <f t="shared" si="0"/>
        <v>89532.22</v>
      </c>
      <c r="P12" s="32"/>
      <c r="Q12" s="32"/>
      <c r="R12" s="32"/>
    </row>
    <row r="13" spans="1:18" ht="29.25" customHeight="1">
      <c r="A13" s="49">
        <v>8</v>
      </c>
      <c r="B13" s="50" t="s">
        <v>12</v>
      </c>
      <c r="C13" s="6">
        <v>658.76</v>
      </c>
      <c r="D13" s="6">
        <v>12088.03</v>
      </c>
      <c r="E13" s="6"/>
      <c r="F13" s="6"/>
      <c r="G13" s="6"/>
      <c r="H13" s="6"/>
      <c r="I13" s="6"/>
      <c r="J13" s="6"/>
      <c r="K13" s="6"/>
      <c r="L13" s="6"/>
      <c r="M13" s="6">
        <v>4146.15</v>
      </c>
      <c r="N13" s="6"/>
      <c r="O13" s="57">
        <f t="shared" si="0"/>
        <v>16892.940000000002</v>
      </c>
      <c r="P13" s="32"/>
      <c r="Q13" s="32"/>
      <c r="R13" s="32"/>
    </row>
    <row r="14" spans="1:18" ht="29.25" customHeight="1">
      <c r="A14" s="49">
        <v>9</v>
      </c>
      <c r="B14" s="50" t="s">
        <v>13</v>
      </c>
      <c r="C14" s="6">
        <v>1248.59</v>
      </c>
      <c r="D14" s="6">
        <v>13621.64</v>
      </c>
      <c r="E14" s="6"/>
      <c r="F14" s="6"/>
      <c r="G14" s="6">
        <v>574.26</v>
      </c>
      <c r="H14" s="6"/>
      <c r="I14" s="6">
        <v>1900.82</v>
      </c>
      <c r="J14" s="6"/>
      <c r="K14" s="6"/>
      <c r="L14" s="6"/>
      <c r="M14" s="81">
        <v>12125.59</v>
      </c>
      <c r="N14" s="6"/>
      <c r="O14" s="57">
        <f t="shared" si="0"/>
        <v>29470.9</v>
      </c>
      <c r="P14" s="32"/>
      <c r="Q14" s="32"/>
      <c r="R14" s="32"/>
    </row>
    <row r="15" spans="1:18" ht="29.25" customHeight="1">
      <c r="A15" s="49">
        <v>10</v>
      </c>
      <c r="B15" s="50" t="s">
        <v>14</v>
      </c>
      <c r="C15" s="6"/>
      <c r="D15" s="6">
        <v>2798.53</v>
      </c>
      <c r="E15" s="6"/>
      <c r="F15" s="6"/>
      <c r="G15" s="6"/>
      <c r="H15" s="6"/>
      <c r="I15" s="6"/>
      <c r="J15" s="6"/>
      <c r="K15" s="6"/>
      <c r="L15" s="6"/>
      <c r="M15" s="6">
        <v>3504.76</v>
      </c>
      <c r="N15" s="6"/>
      <c r="O15" s="57">
        <f t="shared" si="0"/>
        <v>6303.290000000001</v>
      </c>
      <c r="P15" s="32"/>
      <c r="Q15" s="32"/>
      <c r="R15" s="32"/>
    </row>
    <row r="16" spans="1:18" ht="29.25" customHeight="1">
      <c r="A16" s="49">
        <v>11</v>
      </c>
      <c r="B16" s="50" t="s">
        <v>15</v>
      </c>
      <c r="C16" s="6">
        <v>3293.76</v>
      </c>
      <c r="D16" s="6">
        <v>19548.84</v>
      </c>
      <c r="E16" s="6">
        <v>3059.4</v>
      </c>
      <c r="F16" s="6"/>
      <c r="G16" s="6"/>
      <c r="H16" s="6">
        <v>3101.24</v>
      </c>
      <c r="I16" s="6">
        <v>1900.82</v>
      </c>
      <c r="J16" s="6"/>
      <c r="K16" s="6"/>
      <c r="L16" s="6"/>
      <c r="M16" s="6">
        <v>21691.89</v>
      </c>
      <c r="N16" s="6"/>
      <c r="O16" s="57">
        <f t="shared" si="0"/>
        <v>52595.95</v>
      </c>
      <c r="P16" s="32"/>
      <c r="Q16" s="32"/>
      <c r="R16" s="32"/>
    </row>
    <row r="17" spans="1:18" ht="29.25" customHeight="1">
      <c r="A17" s="49">
        <v>12</v>
      </c>
      <c r="B17" s="50" t="s">
        <v>16</v>
      </c>
      <c r="C17" s="6">
        <v>329.38</v>
      </c>
      <c r="D17" s="6">
        <v>4817.61</v>
      </c>
      <c r="E17" s="6">
        <v>1400.91</v>
      </c>
      <c r="F17" s="6"/>
      <c r="G17" s="6">
        <v>355.12</v>
      </c>
      <c r="H17" s="6"/>
      <c r="I17" s="6"/>
      <c r="J17" s="6"/>
      <c r="K17" s="6"/>
      <c r="L17" s="6"/>
      <c r="M17" s="6">
        <v>7006.61</v>
      </c>
      <c r="N17" s="6"/>
      <c r="O17" s="57">
        <f t="shared" si="0"/>
        <v>13909.63</v>
      </c>
      <c r="P17" s="32"/>
      <c r="Q17" s="32"/>
      <c r="R17" s="32"/>
    </row>
    <row r="18" spans="1:18" ht="29.25" customHeight="1">
      <c r="A18" s="49">
        <v>13</v>
      </c>
      <c r="B18" s="50" t="s">
        <v>17</v>
      </c>
      <c r="C18" s="6"/>
      <c r="D18" s="6">
        <v>664.06</v>
      </c>
      <c r="E18" s="6"/>
      <c r="F18" s="6"/>
      <c r="G18" s="6"/>
      <c r="H18" s="6"/>
      <c r="I18" s="6"/>
      <c r="J18" s="6"/>
      <c r="K18" s="6"/>
      <c r="L18" s="6"/>
      <c r="M18" s="6">
        <v>732.8</v>
      </c>
      <c r="N18" s="6"/>
      <c r="O18" s="57">
        <f t="shared" si="0"/>
        <v>1396.86</v>
      </c>
      <c r="P18" s="32"/>
      <c r="Q18" s="32"/>
      <c r="R18" s="32"/>
    </row>
    <row r="19" spans="1:18" ht="29.25" customHeight="1">
      <c r="A19" s="49">
        <v>14</v>
      </c>
      <c r="B19" s="50" t="s">
        <v>18</v>
      </c>
      <c r="C19" s="6">
        <v>329.38</v>
      </c>
      <c r="D19" s="6">
        <v>3930.08</v>
      </c>
      <c r="E19" s="6"/>
      <c r="F19" s="6"/>
      <c r="G19" s="6"/>
      <c r="H19" s="6"/>
      <c r="I19" s="6"/>
      <c r="J19" s="6"/>
      <c r="K19" s="6"/>
      <c r="L19" s="6"/>
      <c r="M19" s="6">
        <v>9660.15</v>
      </c>
      <c r="N19" s="6"/>
      <c r="O19" s="57">
        <f t="shared" si="0"/>
        <v>13919.61</v>
      </c>
      <c r="P19" s="32"/>
      <c r="Q19" s="32"/>
      <c r="R19" s="32"/>
    </row>
    <row r="20" spans="1:19" ht="29.25" customHeight="1">
      <c r="A20" s="49">
        <v>15</v>
      </c>
      <c r="B20" s="50" t="s">
        <v>19</v>
      </c>
      <c r="C20" s="6">
        <v>2305.6</v>
      </c>
      <c r="D20" s="6">
        <v>4634.69</v>
      </c>
      <c r="E20" s="6">
        <v>1324.85</v>
      </c>
      <c r="F20" s="6">
        <v>1689.63</v>
      </c>
      <c r="G20" s="6"/>
      <c r="H20" s="6">
        <v>3101.24</v>
      </c>
      <c r="I20" s="6">
        <v>5702.46</v>
      </c>
      <c r="J20" s="6"/>
      <c r="K20" s="6"/>
      <c r="L20" s="6"/>
      <c r="M20" s="6">
        <v>15685.8</v>
      </c>
      <c r="N20" s="6">
        <v>1506.06</v>
      </c>
      <c r="O20" s="57">
        <f t="shared" si="0"/>
        <v>35950.33</v>
      </c>
      <c r="P20" s="32"/>
      <c r="Q20" s="32"/>
      <c r="R20" s="32"/>
      <c r="S20" s="3"/>
    </row>
    <row r="21" spans="1:18" ht="29.25" customHeight="1">
      <c r="A21" s="49">
        <v>16</v>
      </c>
      <c r="B21" s="50" t="s">
        <v>20</v>
      </c>
      <c r="C21" s="6"/>
      <c r="D21" s="6">
        <v>711.49</v>
      </c>
      <c r="E21" s="6"/>
      <c r="F21" s="6"/>
      <c r="G21" s="6"/>
      <c r="H21" s="6"/>
      <c r="I21" s="6"/>
      <c r="J21" s="6"/>
      <c r="K21" s="6"/>
      <c r="L21" s="6"/>
      <c r="M21" s="6">
        <v>1058.99</v>
      </c>
      <c r="N21" s="6"/>
      <c r="O21" s="57">
        <f t="shared" si="0"/>
        <v>1770.48</v>
      </c>
      <c r="P21" s="32"/>
      <c r="Q21" s="32"/>
      <c r="R21" s="32"/>
    </row>
    <row r="22" spans="1:18" ht="29.25" customHeight="1">
      <c r="A22" s="49">
        <v>17</v>
      </c>
      <c r="B22" s="50" t="s">
        <v>21</v>
      </c>
      <c r="C22" s="6"/>
      <c r="D22" s="6"/>
      <c r="E22" s="6">
        <v>435.84</v>
      </c>
      <c r="F22" s="6"/>
      <c r="G22" s="6"/>
      <c r="H22" s="6"/>
      <c r="I22" s="6"/>
      <c r="J22" s="6"/>
      <c r="K22" s="6"/>
      <c r="L22" s="6"/>
      <c r="M22" s="6">
        <v>2376.24</v>
      </c>
      <c r="N22" s="6"/>
      <c r="O22" s="57">
        <f t="shared" si="0"/>
        <v>2812.08</v>
      </c>
      <c r="P22" s="32"/>
      <c r="Q22" s="32"/>
      <c r="R22" s="32"/>
    </row>
    <row r="23" spans="1:18" ht="29.25" customHeight="1">
      <c r="A23" s="49">
        <v>18</v>
      </c>
      <c r="B23" s="50" t="s">
        <v>84</v>
      </c>
      <c r="C23" s="6">
        <v>3293.7</v>
      </c>
      <c r="D23" s="6">
        <v>24888.06</v>
      </c>
      <c r="E23" s="6">
        <v>1310.28</v>
      </c>
      <c r="F23" s="6"/>
      <c r="G23" s="6"/>
      <c r="H23" s="6"/>
      <c r="I23" s="6"/>
      <c r="J23" s="6"/>
      <c r="K23" s="6">
        <v>8924.65</v>
      </c>
      <c r="L23" s="6"/>
      <c r="M23" s="6">
        <v>30089.21</v>
      </c>
      <c r="N23" s="6">
        <v>1837.21</v>
      </c>
      <c r="O23" s="57">
        <f t="shared" si="0"/>
        <v>70343.11</v>
      </c>
      <c r="P23" s="32"/>
      <c r="Q23" s="32"/>
      <c r="R23" s="32"/>
    </row>
    <row r="24" spans="1:18" ht="29.25" customHeight="1">
      <c r="A24" s="49">
        <v>19</v>
      </c>
      <c r="B24" s="50" t="s">
        <v>22</v>
      </c>
      <c r="C24" s="6">
        <v>329.37</v>
      </c>
      <c r="D24" s="6">
        <v>20340.36</v>
      </c>
      <c r="E24" s="6"/>
      <c r="F24" s="6"/>
      <c r="G24" s="6"/>
      <c r="H24" s="6"/>
      <c r="I24" s="6"/>
      <c r="J24" s="6"/>
      <c r="K24" s="6"/>
      <c r="L24" s="6"/>
      <c r="M24" s="6">
        <v>7519.27</v>
      </c>
      <c r="N24" s="6"/>
      <c r="O24" s="57">
        <f t="shared" si="0"/>
        <v>28189</v>
      </c>
      <c r="P24" s="32"/>
      <c r="Q24" s="32"/>
      <c r="R24" s="32"/>
    </row>
    <row r="25" spans="1:18" ht="29.25" customHeight="1">
      <c r="A25" s="49">
        <v>20</v>
      </c>
      <c r="B25" s="50" t="s">
        <v>23</v>
      </c>
      <c r="C25" s="6">
        <v>589.87</v>
      </c>
      <c r="D25" s="6">
        <v>3320.3</v>
      </c>
      <c r="E25" s="6"/>
      <c r="F25" s="6"/>
      <c r="G25" s="6"/>
      <c r="H25" s="6"/>
      <c r="I25" s="6"/>
      <c r="J25" s="6"/>
      <c r="K25" s="6"/>
      <c r="L25" s="6"/>
      <c r="M25" s="6">
        <v>5700.65</v>
      </c>
      <c r="N25" s="6"/>
      <c r="O25" s="57">
        <f t="shared" si="0"/>
        <v>9610.82</v>
      </c>
      <c r="P25" s="32"/>
      <c r="Q25" s="32"/>
      <c r="R25" s="32"/>
    </row>
    <row r="26" spans="1:18" ht="29.25" customHeight="1">
      <c r="A26" s="49">
        <v>21</v>
      </c>
      <c r="B26" s="50" t="s">
        <v>24</v>
      </c>
      <c r="C26" s="6"/>
      <c r="D26" s="6">
        <v>1273.84</v>
      </c>
      <c r="E26" s="6">
        <v>933.94</v>
      </c>
      <c r="F26" s="6"/>
      <c r="G26" s="6"/>
      <c r="H26" s="6"/>
      <c r="I26" s="6"/>
      <c r="J26" s="6"/>
      <c r="K26" s="6"/>
      <c r="L26" s="6"/>
      <c r="M26" s="6">
        <v>4374.41</v>
      </c>
      <c r="N26" s="6"/>
      <c r="O26" s="57">
        <f t="shared" si="0"/>
        <v>6582.19</v>
      </c>
      <c r="P26" s="32"/>
      <c r="Q26" s="32"/>
      <c r="R26" s="32"/>
    </row>
    <row r="27" spans="1:18" ht="29.25" customHeight="1">
      <c r="A27" s="49">
        <v>22</v>
      </c>
      <c r="B27" s="50" t="s">
        <v>25</v>
      </c>
      <c r="C27" s="6">
        <v>5461.68</v>
      </c>
      <c r="D27" s="6">
        <v>21269.22</v>
      </c>
      <c r="E27" s="6">
        <v>874.1</v>
      </c>
      <c r="F27" s="6"/>
      <c r="G27" s="6"/>
      <c r="H27" s="6">
        <v>6202.48</v>
      </c>
      <c r="I27" s="6">
        <v>5702.46</v>
      </c>
      <c r="J27" s="6"/>
      <c r="K27" s="6">
        <v>11899.54</v>
      </c>
      <c r="L27" s="6"/>
      <c r="M27" s="6">
        <v>32613.13</v>
      </c>
      <c r="N27" s="6">
        <v>1837.22</v>
      </c>
      <c r="O27" s="57">
        <f t="shared" si="0"/>
        <v>85859.83</v>
      </c>
      <c r="P27" s="32"/>
      <c r="Q27" s="32"/>
      <c r="R27" s="32"/>
    </row>
    <row r="28" spans="1:18" ht="29.25" customHeight="1">
      <c r="A28" s="49">
        <v>23</v>
      </c>
      <c r="B28" s="50" t="s">
        <v>26</v>
      </c>
      <c r="C28" s="6">
        <v>658.74</v>
      </c>
      <c r="D28" s="6">
        <v>13365.33</v>
      </c>
      <c r="E28" s="6"/>
      <c r="F28" s="6"/>
      <c r="G28" s="6">
        <v>549.78</v>
      </c>
      <c r="H28" s="6"/>
      <c r="I28" s="6"/>
      <c r="J28" s="6"/>
      <c r="K28" s="6"/>
      <c r="L28" s="6"/>
      <c r="M28" s="6">
        <v>26772.05</v>
      </c>
      <c r="N28" s="6">
        <v>2103.48</v>
      </c>
      <c r="O28" s="57">
        <f t="shared" si="0"/>
        <v>43449.380000000005</v>
      </c>
      <c r="P28" s="32"/>
      <c r="Q28" s="32"/>
      <c r="R28" s="32"/>
    </row>
    <row r="29" spans="1:18" ht="29.25" customHeight="1">
      <c r="A29" s="49">
        <v>24</v>
      </c>
      <c r="B29" s="50" t="s">
        <v>36</v>
      </c>
      <c r="C29" s="6">
        <v>658.76</v>
      </c>
      <c r="D29" s="6">
        <v>1328.12</v>
      </c>
      <c r="E29" s="6">
        <v>466.97</v>
      </c>
      <c r="F29" s="6"/>
      <c r="G29" s="6"/>
      <c r="H29" s="6"/>
      <c r="I29" s="6"/>
      <c r="J29" s="6"/>
      <c r="K29" s="6"/>
      <c r="L29" s="6"/>
      <c r="M29" s="6">
        <v>1986.9</v>
      </c>
      <c r="N29" s="6"/>
      <c r="O29" s="57">
        <f t="shared" si="0"/>
        <v>4440.75</v>
      </c>
      <c r="P29" s="32"/>
      <c r="Q29" s="32"/>
      <c r="R29" s="32"/>
    </row>
    <row r="30" spans="1:18" ht="29.25" customHeight="1">
      <c r="A30" s="49">
        <v>25</v>
      </c>
      <c r="B30" s="50" t="s">
        <v>37</v>
      </c>
      <c r="C30" s="6">
        <v>1179.63</v>
      </c>
      <c r="D30" s="6">
        <v>14075.63</v>
      </c>
      <c r="E30" s="6">
        <v>466.97</v>
      </c>
      <c r="F30" s="6"/>
      <c r="G30" s="6"/>
      <c r="H30" s="6"/>
      <c r="I30" s="6"/>
      <c r="J30" s="6"/>
      <c r="K30" s="6"/>
      <c r="L30" s="6"/>
      <c r="M30" s="6">
        <v>8983.64</v>
      </c>
      <c r="N30" s="6"/>
      <c r="O30" s="57">
        <f t="shared" si="0"/>
        <v>24705.869999999995</v>
      </c>
      <c r="P30" s="32"/>
      <c r="Q30" s="32"/>
      <c r="R30" s="32"/>
    </row>
    <row r="31" spans="1:18" ht="29.25" customHeight="1">
      <c r="A31" s="49">
        <v>26</v>
      </c>
      <c r="B31" s="50" t="s">
        <v>39</v>
      </c>
      <c r="C31" s="6"/>
      <c r="D31" s="6"/>
      <c r="E31" s="6">
        <v>436.21</v>
      </c>
      <c r="F31" s="6"/>
      <c r="G31" s="6"/>
      <c r="H31" s="6"/>
      <c r="I31" s="6"/>
      <c r="J31" s="6"/>
      <c r="K31" s="6"/>
      <c r="L31" s="6"/>
      <c r="M31" s="6">
        <v>705.81</v>
      </c>
      <c r="N31" s="6"/>
      <c r="O31" s="57">
        <f t="shared" si="0"/>
        <v>1142.02</v>
      </c>
      <c r="P31" s="32"/>
      <c r="Q31" s="32"/>
      <c r="R31" s="32"/>
    </row>
    <row r="32" spans="1:18" ht="29.25" customHeight="1">
      <c r="A32" s="49">
        <v>27</v>
      </c>
      <c r="B32" s="50" t="s">
        <v>41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>
        <v>1930.9</v>
      </c>
      <c r="N32" s="6"/>
      <c r="O32" s="57">
        <f t="shared" si="0"/>
        <v>1930.9</v>
      </c>
      <c r="P32" s="32"/>
      <c r="Q32" s="32"/>
      <c r="R32" s="32"/>
    </row>
    <row r="33" spans="1:18" ht="29.25" customHeight="1">
      <c r="A33" s="49">
        <v>28</v>
      </c>
      <c r="B33" s="50" t="s">
        <v>54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>
        <v>166.43</v>
      </c>
      <c r="N33" s="6"/>
      <c r="O33" s="57">
        <f t="shared" si="0"/>
        <v>166.43</v>
      </c>
      <c r="P33" s="32"/>
      <c r="Q33" s="32"/>
      <c r="R33" s="32"/>
    </row>
    <row r="34" spans="1:18" ht="29.25" customHeight="1">
      <c r="A34" s="49">
        <v>29</v>
      </c>
      <c r="B34" s="50" t="s">
        <v>55</v>
      </c>
      <c r="C34" s="6">
        <v>329.38</v>
      </c>
      <c r="D34" s="6">
        <v>2547.68</v>
      </c>
      <c r="E34" s="6"/>
      <c r="F34" s="6"/>
      <c r="G34" s="6"/>
      <c r="H34" s="6"/>
      <c r="I34" s="6"/>
      <c r="J34" s="6"/>
      <c r="K34" s="6"/>
      <c r="L34" s="6"/>
      <c r="M34" s="6">
        <v>2614.2</v>
      </c>
      <c r="N34" s="6"/>
      <c r="O34" s="57">
        <f t="shared" si="0"/>
        <v>5491.26</v>
      </c>
      <c r="P34" s="32"/>
      <c r="Q34" s="32"/>
      <c r="R34" s="32"/>
    </row>
    <row r="35" spans="1:18" ht="29.25" customHeight="1">
      <c r="A35" s="49">
        <v>30</v>
      </c>
      <c r="B35" s="50" t="s">
        <v>64</v>
      </c>
      <c r="C35" s="6">
        <v>329.38</v>
      </c>
      <c r="D35" s="6">
        <v>1273.84</v>
      </c>
      <c r="E35" s="6"/>
      <c r="F35" s="6"/>
      <c r="G35" s="6"/>
      <c r="H35" s="6"/>
      <c r="I35" s="6"/>
      <c r="J35" s="6"/>
      <c r="K35" s="6"/>
      <c r="L35" s="6"/>
      <c r="M35" s="6">
        <v>1659.06</v>
      </c>
      <c r="N35" s="6"/>
      <c r="O35" s="57">
        <f t="shared" si="0"/>
        <v>3262.2799999999997</v>
      </c>
      <c r="P35" s="32"/>
      <c r="Q35" s="32"/>
      <c r="R35" s="32"/>
    </row>
    <row r="36" spans="1:15" ht="15.75">
      <c r="A36" s="51"/>
      <c r="B36" s="51" t="s">
        <v>27</v>
      </c>
      <c r="C36" s="82">
        <f aca="true" t="shared" si="1" ref="C36:N36">SUM(C6:C35)</f>
        <v>29422.08</v>
      </c>
      <c r="D36" s="82">
        <f t="shared" si="1"/>
        <v>227262.46999999997</v>
      </c>
      <c r="E36" s="82">
        <f t="shared" si="1"/>
        <v>22800.029999999995</v>
      </c>
      <c r="F36" s="82">
        <f>SUM(F6:F35)</f>
        <v>1689.63</v>
      </c>
      <c r="G36" s="82">
        <f>SUM(G6:G35)</f>
        <v>1479.1599999999999</v>
      </c>
      <c r="H36" s="82">
        <f t="shared" si="1"/>
        <v>120948.36</v>
      </c>
      <c r="I36" s="82">
        <f t="shared" si="1"/>
        <v>19008.2</v>
      </c>
      <c r="J36" s="82">
        <f t="shared" si="1"/>
        <v>3143.64</v>
      </c>
      <c r="K36" s="82">
        <f>SUM(K6:K35)</f>
        <v>20824.190000000002</v>
      </c>
      <c r="L36" s="82">
        <f>SUM(L6:L35)</f>
        <v>8568.57</v>
      </c>
      <c r="M36" s="82">
        <f>SUM(M6:M35)</f>
        <v>286951.64999999997</v>
      </c>
      <c r="N36" s="82">
        <f t="shared" si="1"/>
        <v>58962.16</v>
      </c>
      <c r="O36" s="82">
        <f t="shared" si="0"/>
        <v>801060.14</v>
      </c>
    </row>
    <row r="37" ht="12.75">
      <c r="C37" s="60"/>
    </row>
    <row r="38" ht="12.75">
      <c r="C38" s="3"/>
    </row>
    <row r="39" spans="4:14" ht="12.75">
      <c r="D39" s="3"/>
      <c r="E39" s="3"/>
      <c r="J39" s="3"/>
      <c r="K39" s="3"/>
      <c r="L39" s="3"/>
      <c r="M39" s="3"/>
      <c r="N39" s="3"/>
    </row>
    <row r="40" ht="12.75">
      <c r="D40" s="3"/>
    </row>
    <row r="45" ht="12.75">
      <c r="N45" s="3"/>
    </row>
  </sheetData>
  <printOptions/>
  <pageMargins left="0.75" right="0.75" top="1" bottom="1" header="0.5" footer="0.5"/>
  <pageSetup horizontalDpi="600" verticalDpi="600" orientation="portrait" paperSize="9" scale="41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3:C36"/>
  <sheetViews>
    <sheetView workbookViewId="0" topLeftCell="A1">
      <selection activeCell="A3" sqref="A3"/>
    </sheetView>
  </sheetViews>
  <sheetFormatPr defaultColWidth="9.140625" defaultRowHeight="12.75"/>
  <cols>
    <col min="2" max="2" width="26.7109375" style="0" bestFit="1" customWidth="1"/>
    <col min="3" max="3" width="22.28125" style="0" customWidth="1"/>
  </cols>
  <sheetData>
    <row r="3" spans="1:3" ht="15">
      <c r="A3" s="53" t="s">
        <v>112</v>
      </c>
      <c r="B3" s="53"/>
      <c r="C3" s="53"/>
    </row>
    <row r="4" spans="1:3" ht="14.25">
      <c r="A4" s="89"/>
      <c r="B4" s="89"/>
      <c r="C4" s="89"/>
    </row>
    <row r="5" spans="1:3" ht="15.75">
      <c r="A5" s="44" t="s">
        <v>0</v>
      </c>
      <c r="B5" s="45" t="s">
        <v>1</v>
      </c>
      <c r="C5" s="45" t="s">
        <v>79</v>
      </c>
    </row>
    <row r="6" spans="1:3" ht="15.75">
      <c r="A6" s="49">
        <v>1</v>
      </c>
      <c r="B6" s="50" t="s">
        <v>6</v>
      </c>
      <c r="C6" s="55"/>
    </row>
    <row r="7" spans="1:3" ht="15.75">
      <c r="A7" s="49">
        <v>2</v>
      </c>
      <c r="B7" s="50" t="s">
        <v>7</v>
      </c>
      <c r="C7" s="55"/>
    </row>
    <row r="8" spans="1:3" ht="15.75">
      <c r="A8" s="49">
        <v>3</v>
      </c>
      <c r="B8" s="50" t="s">
        <v>8</v>
      </c>
      <c r="C8" s="55"/>
    </row>
    <row r="9" spans="1:3" ht="15.75">
      <c r="A9" s="49">
        <v>4</v>
      </c>
      <c r="B9" s="50" t="s">
        <v>9</v>
      </c>
      <c r="C9" s="55"/>
    </row>
    <row r="10" spans="1:3" ht="15.75">
      <c r="A10" s="49">
        <v>5</v>
      </c>
      <c r="B10" s="50" t="s">
        <v>10</v>
      </c>
      <c r="C10" s="55"/>
    </row>
    <row r="11" spans="1:3" ht="15.75">
      <c r="A11" s="49">
        <v>6</v>
      </c>
      <c r="B11" s="50" t="s">
        <v>53</v>
      </c>
      <c r="C11" s="55"/>
    </row>
    <row r="12" spans="1:3" ht="15.75">
      <c r="A12" s="49">
        <v>7</v>
      </c>
      <c r="B12" s="50" t="s">
        <v>11</v>
      </c>
      <c r="C12" s="55">
        <v>10041.97</v>
      </c>
    </row>
    <row r="13" spans="1:3" ht="15.75">
      <c r="A13" s="49">
        <v>8</v>
      </c>
      <c r="B13" s="50" t="s">
        <v>12</v>
      </c>
      <c r="C13" s="55"/>
    </row>
    <row r="14" spans="1:3" ht="15.75">
      <c r="A14" s="49">
        <v>9</v>
      </c>
      <c r="B14" s="50" t="s">
        <v>13</v>
      </c>
      <c r="C14" s="55"/>
    </row>
    <row r="15" spans="1:3" ht="15.75">
      <c r="A15" s="49">
        <v>10</v>
      </c>
      <c r="B15" s="50" t="s">
        <v>14</v>
      </c>
      <c r="C15" s="55"/>
    </row>
    <row r="16" spans="1:3" ht="15.75">
      <c r="A16" s="49">
        <v>11</v>
      </c>
      <c r="B16" s="50" t="s">
        <v>15</v>
      </c>
      <c r="C16" s="55"/>
    </row>
    <row r="17" spans="1:3" ht="15.75">
      <c r="A17" s="49">
        <v>12</v>
      </c>
      <c r="B17" s="50" t="s">
        <v>16</v>
      </c>
      <c r="C17" s="55"/>
    </row>
    <row r="18" spans="1:3" ht="15.75">
      <c r="A18" s="49">
        <v>13</v>
      </c>
      <c r="B18" s="50" t="s">
        <v>17</v>
      </c>
      <c r="C18" s="55"/>
    </row>
    <row r="19" spans="1:3" ht="15.75">
      <c r="A19" s="49">
        <v>14</v>
      </c>
      <c r="B19" s="50" t="s">
        <v>18</v>
      </c>
      <c r="C19" s="55"/>
    </row>
    <row r="20" spans="1:3" ht="15.75">
      <c r="A20" s="49">
        <v>15</v>
      </c>
      <c r="B20" s="50" t="s">
        <v>19</v>
      </c>
      <c r="C20" s="55"/>
    </row>
    <row r="21" spans="1:3" ht="15.75">
      <c r="A21" s="49">
        <v>16</v>
      </c>
      <c r="B21" s="50" t="s">
        <v>20</v>
      </c>
      <c r="C21" s="55"/>
    </row>
    <row r="22" spans="1:3" ht="15.75">
      <c r="A22" s="49">
        <v>17</v>
      </c>
      <c r="B22" s="50" t="s">
        <v>21</v>
      </c>
      <c r="C22" s="55"/>
    </row>
    <row r="23" spans="1:3" ht="15.75">
      <c r="A23" s="49">
        <v>18</v>
      </c>
      <c r="B23" s="50" t="s">
        <v>85</v>
      </c>
      <c r="C23" s="55"/>
    </row>
    <row r="24" spans="1:3" ht="15.75">
      <c r="A24" s="49">
        <v>19</v>
      </c>
      <c r="B24" s="50" t="s">
        <v>22</v>
      </c>
      <c r="C24" s="55"/>
    </row>
    <row r="25" spans="1:3" ht="15.75">
      <c r="A25" s="49">
        <v>20</v>
      </c>
      <c r="B25" s="50" t="s">
        <v>23</v>
      </c>
      <c r="C25" s="55"/>
    </row>
    <row r="26" spans="1:3" ht="15.75">
      <c r="A26" s="49">
        <v>21</v>
      </c>
      <c r="B26" s="50" t="s">
        <v>24</v>
      </c>
      <c r="C26" s="55"/>
    </row>
    <row r="27" spans="1:3" ht="15.75">
      <c r="A27" s="49">
        <v>22</v>
      </c>
      <c r="B27" s="50" t="s">
        <v>25</v>
      </c>
      <c r="C27" s="55"/>
    </row>
    <row r="28" spans="1:3" ht="15.75">
      <c r="A28" s="49">
        <v>23</v>
      </c>
      <c r="B28" s="50" t="s">
        <v>26</v>
      </c>
      <c r="C28" s="55"/>
    </row>
    <row r="29" spans="1:3" ht="15.75">
      <c r="A29" s="49">
        <v>24</v>
      </c>
      <c r="B29" s="50" t="s">
        <v>36</v>
      </c>
      <c r="C29" s="55"/>
    </row>
    <row r="30" spans="1:3" ht="15.75">
      <c r="A30" s="49">
        <v>25</v>
      </c>
      <c r="B30" s="50" t="s">
        <v>37</v>
      </c>
      <c r="C30" s="55"/>
    </row>
    <row r="31" spans="1:3" ht="15.75">
      <c r="A31" s="49">
        <v>26</v>
      </c>
      <c r="B31" s="50" t="s">
        <v>39</v>
      </c>
      <c r="C31" s="55"/>
    </row>
    <row r="32" spans="1:3" ht="15.75">
      <c r="A32" s="49">
        <v>27</v>
      </c>
      <c r="B32" s="50" t="s">
        <v>41</v>
      </c>
      <c r="C32" s="55"/>
    </row>
    <row r="33" spans="1:3" ht="15.75">
      <c r="A33" s="49">
        <v>28</v>
      </c>
      <c r="B33" s="50" t="s">
        <v>54</v>
      </c>
      <c r="C33" s="55"/>
    </row>
    <row r="34" spans="1:3" ht="15.75">
      <c r="A34" s="49">
        <v>29</v>
      </c>
      <c r="B34" s="50" t="s">
        <v>55</v>
      </c>
      <c r="C34" s="55"/>
    </row>
    <row r="35" spans="1:3" ht="15.75">
      <c r="A35" s="49">
        <v>30</v>
      </c>
      <c r="B35" s="50" t="s">
        <v>64</v>
      </c>
      <c r="C35" s="55"/>
    </row>
    <row r="36" spans="1:3" ht="15.75">
      <c r="A36" s="51"/>
      <c r="B36" s="51" t="s">
        <v>27</v>
      </c>
      <c r="C36" s="56">
        <f>SUM(C6:C35)</f>
        <v>10041.97</v>
      </c>
    </row>
  </sheetData>
  <mergeCells count="1">
    <mergeCell ref="A4:C4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3:C36"/>
  <sheetViews>
    <sheetView workbookViewId="0" topLeftCell="A1">
      <selection activeCell="C24" sqref="C24"/>
    </sheetView>
  </sheetViews>
  <sheetFormatPr defaultColWidth="9.140625" defaultRowHeight="12.75"/>
  <cols>
    <col min="2" max="2" width="26.7109375" style="0" bestFit="1" customWidth="1"/>
    <col min="3" max="3" width="11.7109375" style="0" customWidth="1"/>
  </cols>
  <sheetData>
    <row r="3" spans="1:3" ht="15">
      <c r="A3" s="53" t="s">
        <v>113</v>
      </c>
      <c r="B3" s="53"/>
      <c r="C3" s="53"/>
    </row>
    <row r="4" spans="1:3" ht="14.25">
      <c r="A4" s="89"/>
      <c r="B4" s="89"/>
      <c r="C4" s="89"/>
    </row>
    <row r="5" spans="1:3" ht="47.25">
      <c r="A5" s="44" t="s">
        <v>0</v>
      </c>
      <c r="B5" s="45" t="s">
        <v>1</v>
      </c>
      <c r="C5" s="45" t="s">
        <v>91</v>
      </c>
    </row>
    <row r="6" spans="1:3" ht="15.75">
      <c r="A6" s="49">
        <v>1</v>
      </c>
      <c r="B6" s="50" t="s">
        <v>6</v>
      </c>
      <c r="C6" s="55"/>
    </row>
    <row r="7" spans="1:3" ht="15.75">
      <c r="A7" s="49">
        <v>2</v>
      </c>
      <c r="B7" s="50" t="s">
        <v>7</v>
      </c>
      <c r="C7" s="55"/>
    </row>
    <row r="8" spans="1:3" ht="15.75">
      <c r="A8" s="49">
        <v>3</v>
      </c>
      <c r="B8" s="50" t="s">
        <v>8</v>
      </c>
      <c r="C8" s="55"/>
    </row>
    <row r="9" spans="1:3" ht="15.75">
      <c r="A9" s="49">
        <v>4</v>
      </c>
      <c r="B9" s="50" t="s">
        <v>9</v>
      </c>
      <c r="C9" s="55"/>
    </row>
    <row r="10" spans="1:3" ht="15.75">
      <c r="A10" s="49">
        <v>5</v>
      </c>
      <c r="B10" s="50" t="s">
        <v>10</v>
      </c>
      <c r="C10" s="55"/>
    </row>
    <row r="11" spans="1:3" ht="15.75">
      <c r="A11" s="49">
        <v>6</v>
      </c>
      <c r="B11" s="50" t="s">
        <v>53</v>
      </c>
      <c r="C11" s="55"/>
    </row>
    <row r="12" spans="1:3" ht="15.75">
      <c r="A12" s="49">
        <v>7</v>
      </c>
      <c r="B12" s="50" t="s">
        <v>11</v>
      </c>
      <c r="C12" s="55"/>
    </row>
    <row r="13" spans="1:3" ht="15.75">
      <c r="A13" s="49">
        <v>8</v>
      </c>
      <c r="B13" s="50" t="s">
        <v>12</v>
      </c>
      <c r="C13" s="55"/>
    </row>
    <row r="14" spans="1:3" ht="15.75">
      <c r="A14" s="49">
        <v>9</v>
      </c>
      <c r="B14" s="50" t="s">
        <v>13</v>
      </c>
      <c r="C14" s="55"/>
    </row>
    <row r="15" spans="1:3" ht="15.75">
      <c r="A15" s="49">
        <v>10</v>
      </c>
      <c r="B15" s="50" t="s">
        <v>14</v>
      </c>
      <c r="C15" s="55"/>
    </row>
    <row r="16" spans="1:3" ht="15.75">
      <c r="A16" s="49">
        <v>11</v>
      </c>
      <c r="B16" s="50" t="s">
        <v>15</v>
      </c>
      <c r="C16" s="55"/>
    </row>
    <row r="17" spans="1:3" ht="15.75">
      <c r="A17" s="49">
        <v>12</v>
      </c>
      <c r="B17" s="50" t="s">
        <v>16</v>
      </c>
      <c r="C17" s="55"/>
    </row>
    <row r="18" spans="1:3" ht="15.75">
      <c r="A18" s="49">
        <v>13</v>
      </c>
      <c r="B18" s="50" t="s">
        <v>17</v>
      </c>
      <c r="C18" s="55"/>
    </row>
    <row r="19" spans="1:3" ht="15.75">
      <c r="A19" s="49">
        <v>14</v>
      </c>
      <c r="B19" s="50" t="s">
        <v>18</v>
      </c>
      <c r="C19" s="55"/>
    </row>
    <row r="20" spans="1:3" ht="15.75">
      <c r="A20" s="49">
        <v>15</v>
      </c>
      <c r="B20" s="50" t="s">
        <v>19</v>
      </c>
      <c r="C20" s="55"/>
    </row>
    <row r="21" spans="1:3" ht="15.75">
      <c r="A21" s="49">
        <v>16</v>
      </c>
      <c r="B21" s="50" t="s">
        <v>20</v>
      </c>
      <c r="C21" s="55"/>
    </row>
    <row r="22" spans="1:3" ht="15.75">
      <c r="A22" s="49">
        <v>17</v>
      </c>
      <c r="B22" s="50" t="s">
        <v>21</v>
      </c>
      <c r="C22" s="55"/>
    </row>
    <row r="23" spans="1:3" ht="15.75">
      <c r="A23" s="49">
        <v>18</v>
      </c>
      <c r="B23" s="50" t="s">
        <v>85</v>
      </c>
      <c r="C23" s="55">
        <v>40372.58</v>
      </c>
    </row>
    <row r="24" spans="1:3" ht="15.75">
      <c r="A24" s="49">
        <v>19</v>
      </c>
      <c r="B24" s="50" t="s">
        <v>22</v>
      </c>
      <c r="C24" s="55"/>
    </row>
    <row r="25" spans="1:3" ht="15.75">
      <c r="A25" s="49">
        <v>20</v>
      </c>
      <c r="B25" s="50" t="s">
        <v>23</v>
      </c>
      <c r="C25" s="55"/>
    </row>
    <row r="26" spans="1:3" ht="15.75">
      <c r="A26" s="49">
        <v>21</v>
      </c>
      <c r="B26" s="50" t="s">
        <v>24</v>
      </c>
      <c r="C26" s="55"/>
    </row>
    <row r="27" spans="1:3" ht="15.75">
      <c r="A27" s="49">
        <v>22</v>
      </c>
      <c r="B27" s="50" t="s">
        <v>25</v>
      </c>
      <c r="C27" s="55"/>
    </row>
    <row r="28" spans="1:3" ht="15.75">
      <c r="A28" s="49">
        <v>23</v>
      </c>
      <c r="B28" s="50" t="s">
        <v>26</v>
      </c>
      <c r="C28" s="55"/>
    </row>
    <row r="29" spans="1:3" ht="15.75">
      <c r="A29" s="49">
        <v>24</v>
      </c>
      <c r="B29" s="50" t="s">
        <v>36</v>
      </c>
      <c r="C29" s="55"/>
    </row>
    <row r="30" spans="1:3" ht="15.75">
      <c r="A30" s="49">
        <v>25</v>
      </c>
      <c r="B30" s="50" t="s">
        <v>37</v>
      </c>
      <c r="C30" s="55"/>
    </row>
    <row r="31" spans="1:3" ht="15.75">
      <c r="A31" s="49">
        <v>26</v>
      </c>
      <c r="B31" s="50" t="s">
        <v>39</v>
      </c>
      <c r="C31" s="55"/>
    </row>
    <row r="32" spans="1:3" ht="15.75">
      <c r="A32" s="49">
        <v>27</v>
      </c>
      <c r="B32" s="50" t="s">
        <v>41</v>
      </c>
      <c r="C32" s="55"/>
    </row>
    <row r="33" spans="1:3" ht="15.75">
      <c r="A33" s="49">
        <v>28</v>
      </c>
      <c r="B33" s="50" t="s">
        <v>54</v>
      </c>
      <c r="C33" s="55"/>
    </row>
    <row r="34" spans="1:3" ht="15.75">
      <c r="A34" s="49">
        <v>29</v>
      </c>
      <c r="B34" s="50" t="s">
        <v>55</v>
      </c>
      <c r="C34" s="55"/>
    </row>
    <row r="35" spans="1:3" ht="15.75">
      <c r="A35" s="49">
        <v>30</v>
      </c>
      <c r="B35" s="50" t="s">
        <v>64</v>
      </c>
      <c r="C35" s="55"/>
    </row>
    <row r="36" spans="1:3" ht="15.75">
      <c r="A36" s="51"/>
      <c r="B36" s="51" t="s">
        <v>27</v>
      </c>
      <c r="C36" s="56">
        <f>SUM(C6:C35)</f>
        <v>40372.58</v>
      </c>
    </row>
  </sheetData>
  <mergeCells count="1">
    <mergeCell ref="A4:C4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34"/>
  <sheetViews>
    <sheetView workbookViewId="0" topLeftCell="A1">
      <selection activeCell="L15" sqref="L15"/>
    </sheetView>
  </sheetViews>
  <sheetFormatPr defaultColWidth="9.140625" defaultRowHeight="12.75"/>
  <cols>
    <col min="2" max="2" width="26.7109375" style="0" bestFit="1" customWidth="1"/>
    <col min="3" max="3" width="16.7109375" style="0" customWidth="1"/>
  </cols>
  <sheetData>
    <row r="1" spans="1:3" ht="15">
      <c r="A1" s="53" t="s">
        <v>114</v>
      </c>
      <c r="B1" s="53"/>
      <c r="C1" s="53"/>
    </row>
    <row r="2" spans="1:3" ht="14.25">
      <c r="A2" s="89"/>
      <c r="B2" s="89"/>
      <c r="C2" s="89"/>
    </row>
    <row r="3" spans="1:3" ht="31.5">
      <c r="A3" s="44" t="s">
        <v>0</v>
      </c>
      <c r="B3" s="45" t="s">
        <v>1</v>
      </c>
      <c r="C3" s="45" t="s">
        <v>93</v>
      </c>
    </row>
    <row r="4" spans="1:3" ht="15.75">
      <c r="A4" s="49">
        <v>1</v>
      </c>
      <c r="B4" s="50" t="s">
        <v>6</v>
      </c>
      <c r="C4" s="55"/>
    </row>
    <row r="5" spans="1:3" ht="15.75">
      <c r="A5" s="49">
        <v>2</v>
      </c>
      <c r="B5" s="50" t="s">
        <v>7</v>
      </c>
      <c r="C5" s="55"/>
    </row>
    <row r="6" spans="1:3" ht="15.75">
      <c r="A6" s="49">
        <v>3</v>
      </c>
      <c r="B6" s="50" t="s">
        <v>8</v>
      </c>
      <c r="C6" s="55"/>
    </row>
    <row r="7" spans="1:3" ht="15.75">
      <c r="A7" s="49">
        <v>4</v>
      </c>
      <c r="B7" s="50" t="s">
        <v>9</v>
      </c>
      <c r="C7" s="55"/>
    </row>
    <row r="8" spans="1:3" ht="15.75">
      <c r="A8" s="49">
        <v>5</v>
      </c>
      <c r="B8" s="50" t="s">
        <v>10</v>
      </c>
      <c r="C8" s="55"/>
    </row>
    <row r="9" spans="1:3" ht="15.75">
      <c r="A9" s="49">
        <v>6</v>
      </c>
      <c r="B9" s="50" t="s">
        <v>53</v>
      </c>
      <c r="C9" s="55"/>
    </row>
    <row r="10" spans="1:3" ht="15.75">
      <c r="A10" s="49">
        <v>7</v>
      </c>
      <c r="B10" s="50" t="s">
        <v>11</v>
      </c>
      <c r="C10" s="55"/>
    </row>
    <row r="11" spans="1:3" ht="15.75">
      <c r="A11" s="49">
        <v>8</v>
      </c>
      <c r="B11" s="50" t="s">
        <v>12</v>
      </c>
      <c r="C11" s="55"/>
    </row>
    <row r="12" spans="1:3" ht="15.75">
      <c r="A12" s="49">
        <v>9</v>
      </c>
      <c r="B12" s="50" t="s">
        <v>13</v>
      </c>
      <c r="C12" s="55"/>
    </row>
    <row r="13" spans="1:3" ht="15.75">
      <c r="A13" s="49">
        <v>10</v>
      </c>
      <c r="B13" s="50" t="s">
        <v>14</v>
      </c>
      <c r="C13" s="55"/>
    </row>
    <row r="14" spans="1:3" ht="15.75">
      <c r="A14" s="49">
        <v>11</v>
      </c>
      <c r="B14" s="50" t="s">
        <v>15</v>
      </c>
      <c r="C14" s="55"/>
    </row>
    <row r="15" spans="1:3" ht="15.75">
      <c r="A15" s="49">
        <v>12</v>
      </c>
      <c r="B15" s="50" t="s">
        <v>16</v>
      </c>
      <c r="C15" s="55"/>
    </row>
    <row r="16" spans="1:3" ht="15.75">
      <c r="A16" s="49">
        <v>13</v>
      </c>
      <c r="B16" s="50" t="s">
        <v>17</v>
      </c>
      <c r="C16" s="55"/>
    </row>
    <row r="17" spans="1:3" ht="15.75">
      <c r="A17" s="49">
        <v>14</v>
      </c>
      <c r="B17" s="50" t="s">
        <v>18</v>
      </c>
      <c r="C17" s="55"/>
    </row>
    <row r="18" spans="1:3" ht="15.75">
      <c r="A18" s="49">
        <v>15</v>
      </c>
      <c r="B18" s="50" t="s">
        <v>19</v>
      </c>
      <c r="C18" s="55"/>
    </row>
    <row r="19" spans="1:3" ht="15.75">
      <c r="A19" s="49">
        <v>16</v>
      </c>
      <c r="B19" s="50" t="s">
        <v>20</v>
      </c>
      <c r="C19" s="55"/>
    </row>
    <row r="20" spans="1:3" ht="15.75">
      <c r="A20" s="49">
        <v>17</v>
      </c>
      <c r="B20" s="50" t="s">
        <v>21</v>
      </c>
      <c r="C20" s="55"/>
    </row>
    <row r="21" spans="1:3" ht="15.75">
      <c r="A21" s="49">
        <v>18</v>
      </c>
      <c r="B21" s="50" t="s">
        <v>85</v>
      </c>
      <c r="C21" s="55"/>
    </row>
    <row r="22" spans="1:3" ht="15.75">
      <c r="A22" s="49">
        <v>19</v>
      </c>
      <c r="B22" s="50" t="s">
        <v>22</v>
      </c>
      <c r="C22" s="55"/>
    </row>
    <row r="23" spans="1:3" ht="15.75">
      <c r="A23" s="49">
        <v>20</v>
      </c>
      <c r="B23" s="50" t="s">
        <v>23</v>
      </c>
      <c r="C23" s="55"/>
    </row>
    <row r="24" spans="1:3" ht="15.75">
      <c r="A24" s="49">
        <v>21</v>
      </c>
      <c r="B24" s="50" t="s">
        <v>24</v>
      </c>
      <c r="C24" s="55"/>
    </row>
    <row r="25" spans="1:3" ht="15.75">
      <c r="A25" s="49">
        <v>22</v>
      </c>
      <c r="B25" s="50" t="s">
        <v>25</v>
      </c>
      <c r="C25" s="55"/>
    </row>
    <row r="26" spans="1:3" ht="15.75">
      <c r="A26" s="49">
        <v>23</v>
      </c>
      <c r="B26" s="50" t="s">
        <v>26</v>
      </c>
      <c r="C26" s="55"/>
    </row>
    <row r="27" spans="1:3" ht="15.75">
      <c r="A27" s="49">
        <v>24</v>
      </c>
      <c r="B27" s="50" t="s">
        <v>36</v>
      </c>
      <c r="C27" s="55"/>
    </row>
    <row r="28" spans="1:3" ht="15.75">
      <c r="A28" s="49">
        <v>25</v>
      </c>
      <c r="B28" s="50" t="s">
        <v>37</v>
      </c>
      <c r="C28" s="55"/>
    </row>
    <row r="29" spans="1:3" ht="15.75">
      <c r="A29" s="49">
        <v>26</v>
      </c>
      <c r="B29" s="50" t="s">
        <v>39</v>
      </c>
      <c r="C29" s="55"/>
    </row>
    <row r="30" spans="1:3" ht="15.75">
      <c r="A30" s="49">
        <v>27</v>
      </c>
      <c r="B30" s="50" t="s">
        <v>41</v>
      </c>
      <c r="C30" s="55"/>
    </row>
    <row r="31" spans="1:3" ht="15.75">
      <c r="A31" s="49">
        <v>28</v>
      </c>
      <c r="B31" s="50" t="s">
        <v>54</v>
      </c>
      <c r="C31" s="55"/>
    </row>
    <row r="32" spans="1:3" ht="15.75">
      <c r="A32" s="49">
        <v>29</v>
      </c>
      <c r="B32" s="50" t="s">
        <v>55</v>
      </c>
      <c r="C32" s="55"/>
    </row>
    <row r="33" spans="1:3" ht="15.75">
      <c r="A33" s="49">
        <v>30</v>
      </c>
      <c r="B33" s="50" t="s">
        <v>64</v>
      </c>
      <c r="C33" s="55"/>
    </row>
    <row r="34" spans="1:3" ht="15.75">
      <c r="A34" s="51"/>
      <c r="B34" s="51" t="s">
        <v>27</v>
      </c>
      <c r="C34" s="56">
        <f>SUM(C4:C33)</f>
        <v>0</v>
      </c>
    </row>
  </sheetData>
  <mergeCells count="1">
    <mergeCell ref="A2:C2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E35"/>
  <sheetViews>
    <sheetView workbookViewId="0" topLeftCell="A1">
      <selection activeCell="N28" sqref="N28"/>
    </sheetView>
  </sheetViews>
  <sheetFormatPr defaultColWidth="9.140625" defaultRowHeight="12.75"/>
  <cols>
    <col min="2" max="2" width="31.00390625" style="0" customWidth="1"/>
    <col min="3" max="3" width="14.140625" style="0" customWidth="1"/>
    <col min="4" max="4" width="18.140625" style="0" customWidth="1"/>
    <col min="8" max="8" width="4.421875" style="0" customWidth="1"/>
  </cols>
  <sheetData>
    <row r="2" spans="1:3" ht="15">
      <c r="A2" s="53" t="s">
        <v>115</v>
      </c>
      <c r="B2" s="53"/>
      <c r="C2" s="53"/>
    </row>
    <row r="3" spans="1:3" ht="14.25">
      <c r="A3" s="89"/>
      <c r="B3" s="89"/>
      <c r="C3" s="89"/>
    </row>
    <row r="4" spans="1:5" ht="31.5">
      <c r="A4" s="44" t="s">
        <v>0</v>
      </c>
      <c r="B4" s="45" t="s">
        <v>1</v>
      </c>
      <c r="C4" s="45" t="s">
        <v>94</v>
      </c>
      <c r="D4" s="45" t="s">
        <v>95</v>
      </c>
      <c r="E4" s="45" t="s">
        <v>75</v>
      </c>
    </row>
    <row r="5" spans="1:5" ht="15.75">
      <c r="A5" s="49">
        <v>1</v>
      </c>
      <c r="B5" s="50" t="s">
        <v>6</v>
      </c>
      <c r="C5" s="55">
        <v>0</v>
      </c>
      <c r="D5" s="55">
        <v>2771.16</v>
      </c>
      <c r="E5" s="55">
        <f>C5+D5</f>
        <v>2771.16</v>
      </c>
    </row>
    <row r="6" spans="1:5" ht="15.75">
      <c r="A6" s="49">
        <v>2</v>
      </c>
      <c r="B6" s="50" t="s">
        <v>7</v>
      </c>
      <c r="C6" s="55">
        <v>0</v>
      </c>
      <c r="D6" s="55">
        <v>64.48</v>
      </c>
      <c r="E6" s="55">
        <f aca="true" t="shared" si="0" ref="E6:E35">C6+D6</f>
        <v>64.48</v>
      </c>
    </row>
    <row r="7" spans="1:5" ht="15.75">
      <c r="A7" s="49">
        <v>3</v>
      </c>
      <c r="B7" s="50" t="s">
        <v>8</v>
      </c>
      <c r="C7" s="55"/>
      <c r="D7" s="55"/>
      <c r="E7" s="55">
        <f t="shared" si="0"/>
        <v>0</v>
      </c>
    </row>
    <row r="8" spans="1:5" ht="15.75">
      <c r="A8" s="49">
        <v>4</v>
      </c>
      <c r="B8" s="50" t="s">
        <v>9</v>
      </c>
      <c r="C8" s="55">
        <v>324.57</v>
      </c>
      <c r="D8" s="55">
        <v>0</v>
      </c>
      <c r="E8" s="55">
        <f t="shared" si="0"/>
        <v>324.57</v>
      </c>
    </row>
    <row r="9" spans="1:5" ht="15.75">
      <c r="A9" s="49">
        <v>5</v>
      </c>
      <c r="B9" s="50" t="s">
        <v>10</v>
      </c>
      <c r="C9" s="55">
        <v>649.14</v>
      </c>
      <c r="D9" s="55">
        <v>2293.3</v>
      </c>
      <c r="E9" s="55">
        <f t="shared" si="0"/>
        <v>2942.44</v>
      </c>
    </row>
    <row r="10" spans="1:5" ht="15.75">
      <c r="A10" s="49">
        <v>6</v>
      </c>
      <c r="B10" s="50" t="s">
        <v>53</v>
      </c>
      <c r="C10" s="55">
        <v>0</v>
      </c>
      <c r="D10" s="55">
        <v>1110.82</v>
      </c>
      <c r="E10" s="55">
        <f t="shared" si="0"/>
        <v>1110.82</v>
      </c>
    </row>
    <row r="11" spans="1:5" ht="15.75">
      <c r="A11" s="49">
        <v>7</v>
      </c>
      <c r="B11" s="50" t="s">
        <v>11</v>
      </c>
      <c r="C11" s="55"/>
      <c r="D11" s="55"/>
      <c r="E11" s="55">
        <f t="shared" si="0"/>
        <v>0</v>
      </c>
    </row>
    <row r="12" spans="1:5" ht="15.75">
      <c r="A12" s="49">
        <v>8</v>
      </c>
      <c r="B12" s="50" t="s">
        <v>12</v>
      </c>
      <c r="C12" s="55"/>
      <c r="D12" s="55"/>
      <c r="E12" s="55">
        <f t="shared" si="0"/>
        <v>0</v>
      </c>
    </row>
    <row r="13" spans="1:5" ht="15.75">
      <c r="A13" s="49">
        <v>9</v>
      </c>
      <c r="B13" s="50" t="s">
        <v>13</v>
      </c>
      <c r="C13" s="55">
        <v>649.14</v>
      </c>
      <c r="D13" s="55">
        <v>395.88</v>
      </c>
      <c r="E13" s="55">
        <f t="shared" si="0"/>
        <v>1045.02</v>
      </c>
    </row>
    <row r="14" spans="1:5" ht="15.75">
      <c r="A14" s="49">
        <v>10</v>
      </c>
      <c r="B14" s="50" t="s">
        <v>14</v>
      </c>
      <c r="C14" s="55"/>
      <c r="D14" s="55"/>
      <c r="E14" s="55">
        <f t="shared" si="0"/>
        <v>0</v>
      </c>
    </row>
    <row r="15" spans="1:5" ht="15.75">
      <c r="A15" s="49">
        <v>11</v>
      </c>
      <c r="B15" s="50" t="s">
        <v>15</v>
      </c>
      <c r="C15" s="55">
        <v>0</v>
      </c>
      <c r="D15" s="55">
        <v>64.48</v>
      </c>
      <c r="E15" s="55">
        <f t="shared" si="0"/>
        <v>64.48</v>
      </c>
    </row>
    <row r="16" spans="1:5" ht="15.75">
      <c r="A16" s="49">
        <v>12</v>
      </c>
      <c r="B16" s="50" t="s">
        <v>16</v>
      </c>
      <c r="C16" s="55">
        <v>0</v>
      </c>
      <c r="D16" s="55">
        <v>257.92</v>
      </c>
      <c r="E16" s="55">
        <f t="shared" si="0"/>
        <v>257.92</v>
      </c>
    </row>
    <row r="17" spans="1:5" ht="15.75">
      <c r="A17" s="49">
        <v>13</v>
      </c>
      <c r="B17" s="50" t="s">
        <v>17</v>
      </c>
      <c r="C17" s="55"/>
      <c r="D17" s="55"/>
      <c r="E17" s="55">
        <f t="shared" si="0"/>
        <v>0</v>
      </c>
    </row>
    <row r="18" spans="1:5" ht="15.75">
      <c r="A18" s="49">
        <v>14</v>
      </c>
      <c r="B18" s="50" t="s">
        <v>18</v>
      </c>
      <c r="C18" s="55">
        <v>649.14</v>
      </c>
      <c r="D18" s="55">
        <v>0</v>
      </c>
      <c r="E18" s="55">
        <f t="shared" si="0"/>
        <v>649.14</v>
      </c>
    </row>
    <row r="19" spans="1:5" ht="15.75">
      <c r="A19" s="49">
        <v>15</v>
      </c>
      <c r="B19" s="50" t="s">
        <v>19</v>
      </c>
      <c r="C19" s="55">
        <v>0</v>
      </c>
      <c r="D19" s="55">
        <v>4608.46</v>
      </c>
      <c r="E19" s="55">
        <f t="shared" si="0"/>
        <v>4608.46</v>
      </c>
    </row>
    <row r="20" spans="1:5" ht="15.75">
      <c r="A20" s="49">
        <v>16</v>
      </c>
      <c r="B20" s="50" t="s">
        <v>20</v>
      </c>
      <c r="C20" s="55">
        <v>649.14</v>
      </c>
      <c r="D20" s="55">
        <v>128.96</v>
      </c>
      <c r="E20" s="55">
        <f t="shared" si="0"/>
        <v>778.1</v>
      </c>
    </row>
    <row r="21" spans="1:5" ht="15.75">
      <c r="A21" s="49">
        <v>17</v>
      </c>
      <c r="B21" s="50" t="s">
        <v>21</v>
      </c>
      <c r="C21" s="55"/>
      <c r="D21" s="55"/>
      <c r="E21" s="55">
        <f t="shared" si="0"/>
        <v>0</v>
      </c>
    </row>
    <row r="22" spans="1:5" ht="15.75">
      <c r="A22" s="49">
        <v>18</v>
      </c>
      <c r="B22" s="50" t="s">
        <v>85</v>
      </c>
      <c r="C22" s="55">
        <v>324.57</v>
      </c>
      <c r="D22" s="55">
        <v>3641.58</v>
      </c>
      <c r="E22" s="55">
        <f t="shared" si="0"/>
        <v>3966.15</v>
      </c>
    </row>
    <row r="23" spans="1:5" ht="15.75">
      <c r="A23" s="49">
        <v>19</v>
      </c>
      <c r="B23" s="50" t="s">
        <v>22</v>
      </c>
      <c r="C23" s="55"/>
      <c r="D23" s="55"/>
      <c r="E23" s="55">
        <f t="shared" si="0"/>
        <v>0</v>
      </c>
    </row>
    <row r="24" spans="1:5" ht="15.75">
      <c r="A24" s="49">
        <v>20</v>
      </c>
      <c r="B24" s="50" t="s">
        <v>23</v>
      </c>
      <c r="C24" s="55"/>
      <c r="D24" s="55"/>
      <c r="E24" s="55">
        <f t="shared" si="0"/>
        <v>0</v>
      </c>
    </row>
    <row r="25" spans="1:5" ht="15.75">
      <c r="A25" s="49">
        <v>21</v>
      </c>
      <c r="B25" s="50" t="s">
        <v>24</v>
      </c>
      <c r="C25" s="55">
        <v>0</v>
      </c>
      <c r="D25" s="55">
        <v>128.96</v>
      </c>
      <c r="E25" s="55">
        <f t="shared" si="0"/>
        <v>128.96</v>
      </c>
    </row>
    <row r="26" spans="1:5" ht="15.75">
      <c r="A26" s="49">
        <v>22</v>
      </c>
      <c r="B26" s="50" t="s">
        <v>25</v>
      </c>
      <c r="C26" s="55">
        <v>1298.28</v>
      </c>
      <c r="D26" s="55">
        <v>2411.15</v>
      </c>
      <c r="E26" s="55">
        <f t="shared" si="0"/>
        <v>3709.4300000000003</v>
      </c>
    </row>
    <row r="27" spans="1:5" ht="15.75">
      <c r="A27" s="49">
        <v>23</v>
      </c>
      <c r="B27" s="50" t="s">
        <v>26</v>
      </c>
      <c r="C27" s="55">
        <v>324.57</v>
      </c>
      <c r="D27" s="55">
        <v>2011.9</v>
      </c>
      <c r="E27" s="55">
        <f t="shared" si="0"/>
        <v>2336.4700000000003</v>
      </c>
    </row>
    <row r="28" spans="1:5" ht="15.75">
      <c r="A28" s="49">
        <v>24</v>
      </c>
      <c r="B28" s="50" t="s">
        <v>36</v>
      </c>
      <c r="C28" s="55"/>
      <c r="D28" s="55"/>
      <c r="E28" s="55">
        <f t="shared" si="0"/>
        <v>0</v>
      </c>
    </row>
    <row r="29" spans="1:5" ht="15.75">
      <c r="A29" s="49">
        <v>25</v>
      </c>
      <c r="B29" s="50" t="s">
        <v>37</v>
      </c>
      <c r="C29" s="55">
        <v>0</v>
      </c>
      <c r="D29" s="55">
        <v>8185.56</v>
      </c>
      <c r="E29" s="55">
        <f t="shared" si="0"/>
        <v>8185.56</v>
      </c>
    </row>
    <row r="30" spans="1:5" ht="15.75">
      <c r="A30" s="49">
        <v>26</v>
      </c>
      <c r="B30" s="50" t="s">
        <v>39</v>
      </c>
      <c r="C30" s="55"/>
      <c r="D30" s="55"/>
      <c r="E30" s="55">
        <f t="shared" si="0"/>
        <v>0</v>
      </c>
    </row>
    <row r="31" spans="1:5" ht="15.75">
      <c r="A31" s="49">
        <v>27</v>
      </c>
      <c r="B31" s="50" t="s">
        <v>41</v>
      </c>
      <c r="C31" s="55"/>
      <c r="D31" s="55"/>
      <c r="E31" s="55">
        <f t="shared" si="0"/>
        <v>0</v>
      </c>
    </row>
    <row r="32" spans="1:5" ht="15.75">
      <c r="A32" s="49">
        <v>28</v>
      </c>
      <c r="B32" s="50" t="s">
        <v>54</v>
      </c>
      <c r="C32" s="55"/>
      <c r="D32" s="55"/>
      <c r="E32" s="55">
        <f t="shared" si="0"/>
        <v>0</v>
      </c>
    </row>
    <row r="33" spans="1:5" ht="15.75">
      <c r="A33" s="49">
        <v>29</v>
      </c>
      <c r="B33" s="50" t="s">
        <v>55</v>
      </c>
      <c r="C33" s="55"/>
      <c r="D33" s="55"/>
      <c r="E33" s="55">
        <f t="shared" si="0"/>
        <v>0</v>
      </c>
    </row>
    <row r="34" spans="1:5" ht="15.75">
      <c r="A34" s="49">
        <v>30</v>
      </c>
      <c r="B34" s="50" t="s">
        <v>64</v>
      </c>
      <c r="C34" s="55"/>
      <c r="D34" s="55"/>
      <c r="E34" s="55">
        <f t="shared" si="0"/>
        <v>0</v>
      </c>
    </row>
    <row r="35" spans="1:5" ht="15.75">
      <c r="A35" s="51"/>
      <c r="B35" s="51" t="s">
        <v>27</v>
      </c>
      <c r="C35" s="56">
        <f>SUM(C5:C34)</f>
        <v>4868.549999999999</v>
      </c>
      <c r="D35" s="56">
        <f>SUM(D5:D34)</f>
        <v>28074.61</v>
      </c>
      <c r="E35" s="55">
        <f t="shared" si="0"/>
        <v>32943.16</v>
      </c>
    </row>
  </sheetData>
  <mergeCells count="1">
    <mergeCell ref="A3:C3"/>
  </mergeCells>
  <printOptions/>
  <pageMargins left="0.75" right="0.75" top="1" bottom="1" header="0.5" footer="0.5"/>
  <pageSetup horizontalDpi="600" verticalDpi="600" orientation="portrait" paperSize="9" scale="88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3:F36"/>
  <sheetViews>
    <sheetView workbookViewId="0" topLeftCell="A7">
      <selection activeCell="G29" sqref="G29"/>
    </sheetView>
  </sheetViews>
  <sheetFormatPr defaultColWidth="9.140625" defaultRowHeight="12.75"/>
  <cols>
    <col min="2" max="2" width="31.28125" style="0" bestFit="1" customWidth="1"/>
    <col min="3" max="3" width="21.7109375" style="0" customWidth="1"/>
    <col min="4" max="4" width="21.57421875" style="0" customWidth="1"/>
  </cols>
  <sheetData>
    <row r="3" spans="1:6" ht="15">
      <c r="A3" s="53" t="s">
        <v>116</v>
      </c>
      <c r="B3" s="53"/>
      <c r="C3" s="53"/>
      <c r="D3" s="53"/>
      <c r="E3" s="53"/>
      <c r="F3" s="53"/>
    </row>
    <row r="4" spans="1:6" ht="14.25">
      <c r="A4" s="89"/>
      <c r="B4" s="89"/>
      <c r="C4" s="89"/>
      <c r="D4" s="36"/>
      <c r="E4" s="32"/>
      <c r="F4" s="32"/>
    </row>
    <row r="5" spans="1:4" ht="31.5">
      <c r="A5" s="44" t="s">
        <v>0</v>
      </c>
      <c r="B5" s="45" t="s">
        <v>1</v>
      </c>
      <c r="C5" s="45" t="s">
        <v>60</v>
      </c>
      <c r="D5" s="45" t="s">
        <v>61</v>
      </c>
    </row>
    <row r="6" spans="1:4" ht="15.75">
      <c r="A6" s="49">
        <v>1</v>
      </c>
      <c r="B6" s="50" t="s">
        <v>6</v>
      </c>
      <c r="C6" s="55"/>
      <c r="D6" s="55"/>
    </row>
    <row r="7" spans="1:4" ht="15.75">
      <c r="A7" s="49">
        <v>2</v>
      </c>
      <c r="B7" s="50" t="s">
        <v>7</v>
      </c>
      <c r="C7" s="55"/>
      <c r="D7" s="55"/>
    </row>
    <row r="8" spans="1:4" ht="15.75">
      <c r="A8" s="49">
        <v>3</v>
      </c>
      <c r="B8" s="50" t="s">
        <v>8</v>
      </c>
      <c r="C8" s="55"/>
      <c r="D8" s="55"/>
    </row>
    <row r="9" spans="1:4" ht="15.75">
      <c r="A9" s="49">
        <v>4</v>
      </c>
      <c r="B9" s="50" t="s">
        <v>9</v>
      </c>
      <c r="C9" s="55"/>
      <c r="D9" s="55"/>
    </row>
    <row r="10" spans="1:4" ht="15.75">
      <c r="A10" s="49">
        <v>5</v>
      </c>
      <c r="B10" s="50" t="s">
        <v>10</v>
      </c>
      <c r="C10" s="55"/>
      <c r="D10" s="55"/>
    </row>
    <row r="11" spans="1:4" ht="15.75">
      <c r="A11" s="49">
        <v>6</v>
      </c>
      <c r="B11" s="50" t="s">
        <v>53</v>
      </c>
      <c r="C11" s="55"/>
      <c r="D11" s="55"/>
    </row>
    <row r="12" spans="1:4" ht="15.75">
      <c r="A12" s="49">
        <v>7</v>
      </c>
      <c r="B12" s="50" t="s">
        <v>11</v>
      </c>
      <c r="C12" s="55"/>
      <c r="D12" s="55"/>
    </row>
    <row r="13" spans="1:4" ht="15.75">
      <c r="A13" s="49">
        <v>8</v>
      </c>
      <c r="B13" s="50" t="s">
        <v>12</v>
      </c>
      <c r="C13" s="55">
        <v>89311.71</v>
      </c>
      <c r="D13" s="55"/>
    </row>
    <row r="14" spans="1:4" ht="15.75">
      <c r="A14" s="49">
        <v>9</v>
      </c>
      <c r="B14" s="50" t="s">
        <v>13</v>
      </c>
      <c r="C14" s="55"/>
      <c r="D14" s="55"/>
    </row>
    <row r="15" spans="1:4" ht="15.75">
      <c r="A15" s="49">
        <v>10</v>
      </c>
      <c r="B15" s="50" t="s">
        <v>14</v>
      </c>
      <c r="C15" s="55"/>
      <c r="D15" s="55"/>
    </row>
    <row r="16" spans="1:4" ht="15.75">
      <c r="A16" s="49">
        <v>11</v>
      </c>
      <c r="B16" s="50" t="s">
        <v>15</v>
      </c>
      <c r="C16" s="55"/>
      <c r="D16" s="55"/>
    </row>
    <row r="17" spans="1:4" ht="15.75">
      <c r="A17" s="49">
        <v>12</v>
      </c>
      <c r="B17" s="50" t="s">
        <v>16</v>
      </c>
      <c r="C17" s="55"/>
      <c r="D17" s="55"/>
    </row>
    <row r="18" spans="1:4" ht="15.75">
      <c r="A18" s="49">
        <v>13</v>
      </c>
      <c r="B18" s="50" t="s">
        <v>17</v>
      </c>
      <c r="C18" s="55"/>
      <c r="D18" s="55"/>
    </row>
    <row r="19" spans="1:4" ht="15.75">
      <c r="A19" s="49">
        <v>14</v>
      </c>
      <c r="B19" s="50" t="s">
        <v>18</v>
      </c>
      <c r="C19" s="55"/>
      <c r="D19" s="55"/>
    </row>
    <row r="20" spans="1:4" ht="15.75">
      <c r="A20" s="49">
        <v>15</v>
      </c>
      <c r="B20" s="50" t="s">
        <v>19</v>
      </c>
      <c r="C20" s="55">
        <v>20.05</v>
      </c>
      <c r="D20" s="55"/>
    </row>
    <row r="21" spans="1:4" ht="15.75">
      <c r="A21" s="49">
        <v>16</v>
      </c>
      <c r="B21" s="50" t="s">
        <v>20</v>
      </c>
      <c r="C21" s="55"/>
      <c r="D21" s="55"/>
    </row>
    <row r="22" spans="1:4" ht="15.75">
      <c r="A22" s="49">
        <v>17</v>
      </c>
      <c r="B22" s="50" t="s">
        <v>21</v>
      </c>
      <c r="C22" s="55"/>
      <c r="D22" s="55"/>
    </row>
    <row r="23" spans="1:4" ht="15.75">
      <c r="A23" s="49">
        <v>18</v>
      </c>
      <c r="B23" s="50" t="s">
        <v>85</v>
      </c>
      <c r="C23" s="55"/>
      <c r="D23" s="55"/>
    </row>
    <row r="24" spans="1:4" ht="15.75">
      <c r="A24" s="49">
        <v>19</v>
      </c>
      <c r="B24" s="50" t="s">
        <v>22</v>
      </c>
      <c r="C24" s="55"/>
      <c r="D24" s="55"/>
    </row>
    <row r="25" spans="1:4" ht="15.75">
      <c r="A25" s="49">
        <v>20</v>
      </c>
      <c r="B25" s="50" t="s">
        <v>23</v>
      </c>
      <c r="C25" s="55"/>
      <c r="D25" s="55"/>
    </row>
    <row r="26" spans="1:4" ht="15.75">
      <c r="A26" s="49">
        <v>21</v>
      </c>
      <c r="B26" s="50" t="s">
        <v>24</v>
      </c>
      <c r="C26" s="55"/>
      <c r="D26" s="55"/>
    </row>
    <row r="27" spans="1:4" ht="15.75">
      <c r="A27" s="49">
        <v>22</v>
      </c>
      <c r="B27" s="50" t="s">
        <v>25</v>
      </c>
      <c r="C27" s="55"/>
      <c r="D27" s="55"/>
    </row>
    <row r="28" spans="1:4" ht="15.75">
      <c r="A28" s="49">
        <v>23</v>
      </c>
      <c r="B28" s="50" t="s">
        <v>26</v>
      </c>
      <c r="C28" s="55">
        <v>80114.07</v>
      </c>
      <c r="D28" s="55">
        <v>160228.14</v>
      </c>
    </row>
    <row r="29" spans="1:4" ht="15.75">
      <c r="A29" s="49">
        <v>24</v>
      </c>
      <c r="B29" s="50" t="s">
        <v>36</v>
      </c>
      <c r="C29" s="55"/>
      <c r="D29" s="55"/>
    </row>
    <row r="30" spans="1:4" ht="15.75">
      <c r="A30" s="49">
        <v>25</v>
      </c>
      <c r="B30" s="50" t="s">
        <v>37</v>
      </c>
      <c r="C30" s="55"/>
      <c r="D30" s="55"/>
    </row>
    <row r="31" spans="1:4" ht="15.75">
      <c r="A31" s="49">
        <v>26</v>
      </c>
      <c r="B31" s="50" t="s">
        <v>39</v>
      </c>
      <c r="C31" s="55"/>
      <c r="D31" s="55"/>
    </row>
    <row r="32" spans="1:4" ht="15.75">
      <c r="A32" s="49">
        <v>27</v>
      </c>
      <c r="B32" s="50" t="s">
        <v>41</v>
      </c>
      <c r="C32" s="55"/>
      <c r="D32" s="55"/>
    </row>
    <row r="33" spans="1:4" ht="15.75">
      <c r="A33" s="49">
        <v>28</v>
      </c>
      <c r="B33" s="50" t="s">
        <v>54</v>
      </c>
      <c r="C33" s="55"/>
      <c r="D33" s="55"/>
    </row>
    <row r="34" spans="1:4" ht="15.75">
      <c r="A34" s="49">
        <v>29</v>
      </c>
      <c r="B34" s="50" t="s">
        <v>55</v>
      </c>
      <c r="C34" s="55"/>
      <c r="D34" s="55"/>
    </row>
    <row r="35" spans="1:4" ht="15.75">
      <c r="A35" s="49">
        <v>30</v>
      </c>
      <c r="B35" s="50" t="s">
        <v>64</v>
      </c>
      <c r="C35" s="55"/>
      <c r="D35" s="55"/>
    </row>
    <row r="36" spans="1:4" ht="15.75">
      <c r="A36" s="51"/>
      <c r="B36" s="51" t="s">
        <v>27</v>
      </c>
      <c r="C36" s="56">
        <f>SUM(C6:C35)</f>
        <v>169445.83000000002</v>
      </c>
      <c r="D36" s="56">
        <f>SUM(D6:D35)</f>
        <v>160228.14</v>
      </c>
    </row>
  </sheetData>
  <mergeCells count="1">
    <mergeCell ref="A4:C4"/>
  </mergeCells>
  <printOptions/>
  <pageMargins left="0.75" right="0.75" top="1" bottom="1" header="0.5" footer="0.5"/>
  <pageSetup horizontalDpi="300" verticalDpi="3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47"/>
  <sheetViews>
    <sheetView workbookViewId="0" topLeftCell="A1">
      <selection activeCell="C7" sqref="C7:C36"/>
    </sheetView>
  </sheetViews>
  <sheetFormatPr defaultColWidth="9.140625" defaultRowHeight="12.75"/>
  <cols>
    <col min="1" max="1" width="6.8515625" style="0" customWidth="1"/>
    <col min="2" max="2" width="31.00390625" style="0" customWidth="1"/>
    <col min="3" max="3" width="18.421875" style="0" customWidth="1"/>
    <col min="4" max="4" width="18.28125" style="0" customWidth="1"/>
    <col min="5" max="5" width="16.28125" style="0" customWidth="1"/>
    <col min="6" max="6" width="9.8515625" style="0" customWidth="1"/>
    <col min="7" max="7" width="16.28125" style="0" customWidth="1"/>
  </cols>
  <sheetData>
    <row r="3" spans="1:7" ht="15" customHeight="1">
      <c r="A3" s="85" t="s">
        <v>100</v>
      </c>
      <c r="B3" s="85"/>
      <c r="C3" s="85"/>
      <c r="D3" s="85"/>
      <c r="E3" s="85"/>
      <c r="F3" s="85"/>
      <c r="G3" s="86"/>
    </row>
    <row r="4" spans="1:7" ht="12.75">
      <c r="A4" s="86"/>
      <c r="B4" s="86"/>
      <c r="C4" s="86"/>
      <c r="D4" s="86"/>
      <c r="E4" s="86"/>
      <c r="F4" s="86"/>
      <c r="G4" s="86"/>
    </row>
    <row r="5" spans="1:6" ht="14.25">
      <c r="A5" s="32"/>
      <c r="B5" s="32"/>
      <c r="C5" s="33"/>
      <c r="D5" s="32"/>
      <c r="E5" s="34"/>
      <c r="F5" s="32"/>
    </row>
    <row r="6" spans="1:6" ht="46.5" customHeight="1">
      <c r="A6" s="44" t="s">
        <v>0</v>
      </c>
      <c r="B6" s="45" t="s">
        <v>1</v>
      </c>
      <c r="C6" s="38" t="s">
        <v>28</v>
      </c>
      <c r="D6" s="38" t="s">
        <v>29</v>
      </c>
      <c r="E6" s="39" t="s">
        <v>30</v>
      </c>
      <c r="F6" s="32"/>
    </row>
    <row r="7" spans="1:9" ht="15.75">
      <c r="A7" s="49">
        <v>1</v>
      </c>
      <c r="B7" s="50" t="s">
        <v>6</v>
      </c>
      <c r="C7" s="6">
        <v>5887.23</v>
      </c>
      <c r="D7" s="6">
        <v>4710.22</v>
      </c>
      <c r="E7" s="7">
        <f>C7+D7</f>
        <v>10597.45</v>
      </c>
      <c r="F7" s="32"/>
      <c r="H7" s="3"/>
      <c r="I7" s="3"/>
    </row>
    <row r="8" spans="1:8" ht="15.75">
      <c r="A8" s="49">
        <v>2</v>
      </c>
      <c r="B8" s="50" t="s">
        <v>7</v>
      </c>
      <c r="C8" s="6">
        <v>3926.85</v>
      </c>
      <c r="D8" s="6">
        <v>3141.58</v>
      </c>
      <c r="E8" s="7">
        <f aca="true" t="shared" si="0" ref="E8:E37">C8+D8</f>
        <v>7068.43</v>
      </c>
      <c r="F8" s="32"/>
      <c r="H8" s="3"/>
    </row>
    <row r="9" spans="1:8" ht="15.75">
      <c r="A9" s="49">
        <v>3</v>
      </c>
      <c r="B9" s="50" t="s">
        <v>8</v>
      </c>
      <c r="C9" s="6">
        <v>4363.97</v>
      </c>
      <c r="D9" s="6">
        <v>3491.72</v>
      </c>
      <c r="E9" s="7">
        <f t="shared" si="0"/>
        <v>7855.6900000000005</v>
      </c>
      <c r="F9" s="32"/>
      <c r="H9" s="3"/>
    </row>
    <row r="10" spans="1:8" ht="15.75">
      <c r="A10" s="49">
        <v>4</v>
      </c>
      <c r="B10" s="50" t="s">
        <v>9</v>
      </c>
      <c r="C10" s="6">
        <v>2353.98</v>
      </c>
      <c r="D10" s="6">
        <v>1883.25</v>
      </c>
      <c r="E10" s="7">
        <f t="shared" si="0"/>
        <v>4237.23</v>
      </c>
      <c r="F10" s="32"/>
      <c r="H10" s="3"/>
    </row>
    <row r="11" spans="1:8" ht="15.75">
      <c r="A11" s="49">
        <v>5</v>
      </c>
      <c r="B11" s="50" t="s">
        <v>10</v>
      </c>
      <c r="C11" s="6">
        <v>5923.57</v>
      </c>
      <c r="D11" s="6">
        <v>4739.31</v>
      </c>
      <c r="E11" s="7">
        <f t="shared" si="0"/>
        <v>10662.880000000001</v>
      </c>
      <c r="F11" s="32"/>
      <c r="H11" s="3"/>
    </row>
    <row r="12" spans="1:8" ht="15.75">
      <c r="A12" s="49">
        <v>6</v>
      </c>
      <c r="B12" s="50" t="s">
        <v>53</v>
      </c>
      <c r="C12" s="6">
        <v>7376.03</v>
      </c>
      <c r="D12" s="6">
        <v>5901.46</v>
      </c>
      <c r="E12" s="7">
        <f t="shared" si="0"/>
        <v>13277.49</v>
      </c>
      <c r="F12" s="32"/>
      <c r="H12" s="3"/>
    </row>
    <row r="13" spans="1:8" ht="15.75">
      <c r="A13" s="49">
        <v>7</v>
      </c>
      <c r="B13" s="50" t="s">
        <v>11</v>
      </c>
      <c r="C13" s="6">
        <v>570.32</v>
      </c>
      <c r="D13" s="6">
        <v>456.29</v>
      </c>
      <c r="E13" s="7">
        <f t="shared" si="0"/>
        <v>1026.6100000000001</v>
      </c>
      <c r="F13" s="32"/>
      <c r="H13" s="3"/>
    </row>
    <row r="14" spans="1:8" ht="15.75">
      <c r="A14" s="49">
        <v>8</v>
      </c>
      <c r="B14" s="50" t="s">
        <v>12</v>
      </c>
      <c r="C14" s="6">
        <v>3717.68</v>
      </c>
      <c r="D14" s="6">
        <v>2974.69</v>
      </c>
      <c r="E14" s="7">
        <f t="shared" si="0"/>
        <v>6692.37</v>
      </c>
      <c r="F14" s="32"/>
      <c r="H14" s="3"/>
    </row>
    <row r="15" spans="1:8" ht="15.75">
      <c r="A15" s="49">
        <v>9</v>
      </c>
      <c r="B15" s="50" t="s">
        <v>13</v>
      </c>
      <c r="C15" s="6">
        <v>4169.02</v>
      </c>
      <c r="D15" s="6">
        <v>3335.56</v>
      </c>
      <c r="E15" s="7">
        <f t="shared" si="0"/>
        <v>7504.58</v>
      </c>
      <c r="F15" s="32"/>
      <c r="H15" s="3"/>
    </row>
    <row r="16" spans="1:8" ht="15.75">
      <c r="A16" s="49">
        <v>10</v>
      </c>
      <c r="B16" s="50" t="s">
        <v>14</v>
      </c>
      <c r="C16" s="6">
        <v>698.77</v>
      </c>
      <c r="D16" s="6">
        <v>559.08</v>
      </c>
      <c r="E16" s="7">
        <f t="shared" si="0"/>
        <v>1257.85</v>
      </c>
      <c r="F16" s="32"/>
      <c r="H16" s="3"/>
    </row>
    <row r="17" spans="1:8" ht="15.75">
      <c r="A17" s="49">
        <v>11</v>
      </c>
      <c r="B17" s="50" t="s">
        <v>15</v>
      </c>
      <c r="C17" s="6">
        <v>5026.74</v>
      </c>
      <c r="D17" s="6">
        <v>4021.82</v>
      </c>
      <c r="E17" s="7">
        <f t="shared" si="0"/>
        <v>9048.56</v>
      </c>
      <c r="F17" s="32"/>
      <c r="H17" s="3"/>
    </row>
    <row r="18" spans="1:8" ht="15.75">
      <c r="A18" s="49">
        <v>12</v>
      </c>
      <c r="B18" s="50" t="s">
        <v>16</v>
      </c>
      <c r="C18" s="6">
        <v>5195.82</v>
      </c>
      <c r="D18" s="6">
        <v>4157.05</v>
      </c>
      <c r="E18" s="7">
        <f t="shared" si="0"/>
        <v>9352.869999999999</v>
      </c>
      <c r="F18" s="32"/>
      <c r="H18" s="3"/>
    </row>
    <row r="19" spans="1:8" ht="15.75">
      <c r="A19" s="49">
        <v>13</v>
      </c>
      <c r="B19" s="50" t="s">
        <v>17</v>
      </c>
      <c r="C19" s="6">
        <v>1158.38</v>
      </c>
      <c r="D19" s="6">
        <v>926.79</v>
      </c>
      <c r="E19" s="7">
        <f t="shared" si="0"/>
        <v>2085.17</v>
      </c>
      <c r="F19" s="32"/>
      <c r="H19" s="3"/>
    </row>
    <row r="20" spans="1:8" ht="15.75">
      <c r="A20" s="49">
        <v>14</v>
      </c>
      <c r="B20" s="50" t="s">
        <v>18</v>
      </c>
      <c r="C20" s="6">
        <v>1389.2</v>
      </c>
      <c r="D20" s="6">
        <v>1111.54</v>
      </c>
      <c r="E20" s="7">
        <f t="shared" si="0"/>
        <v>2500.74</v>
      </c>
      <c r="F20" s="32"/>
      <c r="H20" s="3"/>
    </row>
    <row r="21" spans="1:8" ht="15.75">
      <c r="A21" s="49">
        <v>15</v>
      </c>
      <c r="B21" s="50" t="s">
        <v>19</v>
      </c>
      <c r="C21" s="6">
        <v>7103.47</v>
      </c>
      <c r="D21" s="6">
        <v>5683.45</v>
      </c>
      <c r="E21" s="7">
        <f t="shared" si="0"/>
        <v>12786.92</v>
      </c>
      <c r="F21" s="32"/>
      <c r="H21" s="3"/>
    </row>
    <row r="22" spans="1:8" ht="15.75">
      <c r="A22" s="49">
        <v>16</v>
      </c>
      <c r="B22" s="50" t="s">
        <v>20</v>
      </c>
      <c r="C22" s="6">
        <v>861.74</v>
      </c>
      <c r="D22" s="6">
        <v>689.41</v>
      </c>
      <c r="E22" s="7">
        <f t="shared" si="0"/>
        <v>1551.15</v>
      </c>
      <c r="F22" s="32"/>
      <c r="H22" s="3"/>
    </row>
    <row r="23" spans="1:8" ht="15.75">
      <c r="A23" s="49">
        <v>17</v>
      </c>
      <c r="B23" s="50" t="s">
        <v>21</v>
      </c>
      <c r="C23" s="6">
        <v>1941.41</v>
      </c>
      <c r="D23" s="6">
        <v>1553.27</v>
      </c>
      <c r="E23" s="7">
        <f t="shared" si="0"/>
        <v>3494.6800000000003</v>
      </c>
      <c r="F23" s="32"/>
      <c r="H23" s="3"/>
    </row>
    <row r="24" spans="1:8" ht="15.75">
      <c r="A24" s="49">
        <v>18</v>
      </c>
      <c r="B24" s="50" t="s">
        <v>85</v>
      </c>
      <c r="C24" s="6">
        <v>9577.74</v>
      </c>
      <c r="D24" s="6">
        <v>7663.78</v>
      </c>
      <c r="E24" s="7">
        <f t="shared" si="0"/>
        <v>17241.52</v>
      </c>
      <c r="F24" s="32"/>
      <c r="H24" s="3"/>
    </row>
    <row r="25" spans="1:8" ht="15.75">
      <c r="A25" s="49">
        <v>19</v>
      </c>
      <c r="B25" s="50" t="s">
        <v>22</v>
      </c>
      <c r="C25" s="6">
        <v>2757.31</v>
      </c>
      <c r="D25" s="6">
        <v>2205.85</v>
      </c>
      <c r="E25" s="7">
        <f t="shared" si="0"/>
        <v>4963.16</v>
      </c>
      <c r="F25" s="32"/>
      <c r="H25" s="3"/>
    </row>
    <row r="26" spans="1:8" ht="15.75">
      <c r="A26" s="49">
        <v>20</v>
      </c>
      <c r="B26" s="50" t="s">
        <v>23</v>
      </c>
      <c r="C26" s="6">
        <v>2256.67</v>
      </c>
      <c r="D26" s="6">
        <v>1805.47</v>
      </c>
      <c r="E26" s="7">
        <f t="shared" si="0"/>
        <v>4062.1400000000003</v>
      </c>
      <c r="F26" s="32"/>
      <c r="H26" s="3"/>
    </row>
    <row r="27" spans="1:8" ht="15.75">
      <c r="A27" s="49">
        <v>21</v>
      </c>
      <c r="B27" s="50" t="s">
        <v>24</v>
      </c>
      <c r="C27" s="6">
        <v>2466.48</v>
      </c>
      <c r="D27" s="6">
        <v>1973.39</v>
      </c>
      <c r="E27" s="7">
        <f t="shared" si="0"/>
        <v>4439.87</v>
      </c>
      <c r="F27" s="32"/>
      <c r="H27" s="3"/>
    </row>
    <row r="28" spans="1:8" ht="15.75">
      <c r="A28" s="49">
        <v>22</v>
      </c>
      <c r="B28" s="50" t="s">
        <v>25</v>
      </c>
      <c r="C28" s="6">
        <v>11171.02</v>
      </c>
      <c r="D28" s="6">
        <v>8936.81</v>
      </c>
      <c r="E28" s="7">
        <f t="shared" si="0"/>
        <v>20107.83</v>
      </c>
      <c r="F28" s="32"/>
      <c r="H28" s="3"/>
    </row>
    <row r="29" spans="1:8" ht="15.75">
      <c r="A29" s="49">
        <v>23</v>
      </c>
      <c r="B29" s="50" t="s">
        <v>26</v>
      </c>
      <c r="C29" s="6">
        <v>9884.25</v>
      </c>
      <c r="D29" s="6">
        <v>7908.71</v>
      </c>
      <c r="E29" s="7">
        <f t="shared" si="0"/>
        <v>17792.96</v>
      </c>
      <c r="F29" s="32"/>
      <c r="H29" s="3"/>
    </row>
    <row r="30" spans="1:8" ht="15.75">
      <c r="A30" s="49">
        <v>24</v>
      </c>
      <c r="B30" s="50" t="s">
        <v>36</v>
      </c>
      <c r="C30" s="6">
        <v>1246.3</v>
      </c>
      <c r="D30" s="6">
        <v>997.03</v>
      </c>
      <c r="E30" s="7">
        <f t="shared" si="0"/>
        <v>2243.33</v>
      </c>
      <c r="F30" s="32"/>
      <c r="H30" s="3"/>
    </row>
    <row r="31" spans="1:8" ht="15.75">
      <c r="A31" s="49">
        <v>25</v>
      </c>
      <c r="B31" s="50" t="s">
        <v>37</v>
      </c>
      <c r="C31" s="6">
        <v>7628.71</v>
      </c>
      <c r="D31" s="6">
        <v>6103.52</v>
      </c>
      <c r="E31" s="7">
        <f t="shared" si="0"/>
        <v>13732.23</v>
      </c>
      <c r="F31" s="32"/>
      <c r="H31" s="3"/>
    </row>
    <row r="32" spans="1:8" ht="15.75">
      <c r="A32" s="49">
        <v>26</v>
      </c>
      <c r="B32" s="50" t="s">
        <v>39</v>
      </c>
      <c r="C32" s="6">
        <v>1844.25</v>
      </c>
      <c r="D32" s="6">
        <v>1475.53</v>
      </c>
      <c r="E32" s="7">
        <f t="shared" si="0"/>
        <v>3319.7799999999997</v>
      </c>
      <c r="F32" s="32"/>
      <c r="H32" s="3"/>
    </row>
    <row r="33" spans="1:8" ht="15.75">
      <c r="A33" s="49">
        <v>27</v>
      </c>
      <c r="B33" s="50" t="s">
        <v>41</v>
      </c>
      <c r="C33" s="6">
        <v>1951.52</v>
      </c>
      <c r="D33" s="6">
        <v>1561.41</v>
      </c>
      <c r="E33" s="7">
        <f t="shared" si="0"/>
        <v>3512.9300000000003</v>
      </c>
      <c r="F33" s="32"/>
      <c r="H33" s="3"/>
    </row>
    <row r="34" spans="1:8" ht="15.75">
      <c r="A34" s="49">
        <v>28</v>
      </c>
      <c r="B34" s="50" t="s">
        <v>54</v>
      </c>
      <c r="C34" s="6">
        <v>219.53</v>
      </c>
      <c r="D34" s="6">
        <v>175.64</v>
      </c>
      <c r="E34" s="7">
        <f t="shared" si="0"/>
        <v>395.16999999999996</v>
      </c>
      <c r="F34" s="32"/>
      <c r="H34" s="3"/>
    </row>
    <row r="35" spans="1:8" ht="15.75">
      <c r="A35" s="49">
        <v>29</v>
      </c>
      <c r="B35" s="50" t="s">
        <v>55</v>
      </c>
      <c r="C35" s="6">
        <v>1207.95</v>
      </c>
      <c r="D35" s="6">
        <v>966.45</v>
      </c>
      <c r="E35" s="7">
        <f t="shared" si="0"/>
        <v>2174.4</v>
      </c>
      <c r="F35" s="32"/>
      <c r="H35" s="3"/>
    </row>
    <row r="36" spans="1:8" ht="15.75">
      <c r="A36" s="49">
        <v>30</v>
      </c>
      <c r="B36" s="50" t="s">
        <v>64</v>
      </c>
      <c r="C36" s="6">
        <v>210.14</v>
      </c>
      <c r="D36" s="6">
        <v>168.12</v>
      </c>
      <c r="E36" s="7">
        <f t="shared" si="0"/>
        <v>378.26</v>
      </c>
      <c r="F36" s="32"/>
      <c r="H36" s="3"/>
    </row>
    <row r="37" spans="1:8" ht="15.75">
      <c r="A37" s="51"/>
      <c r="B37" s="51" t="s">
        <v>27</v>
      </c>
      <c r="C37" s="57">
        <f>SUM(C7:C36)</f>
        <v>114086.04999999999</v>
      </c>
      <c r="D37" s="57">
        <f>SUM(D7:D36)</f>
        <v>91278.20000000001</v>
      </c>
      <c r="E37" s="7">
        <f t="shared" si="0"/>
        <v>205364.25</v>
      </c>
      <c r="F37" s="32"/>
      <c r="H37" s="3"/>
    </row>
    <row r="39" ht="12.75">
      <c r="D39" s="3"/>
    </row>
    <row r="40" spans="3:5" ht="12.75">
      <c r="C40" s="3"/>
      <c r="E40" s="3"/>
    </row>
    <row r="41" spans="4:5" ht="12.75">
      <c r="D41" s="3"/>
      <c r="E41" s="3"/>
    </row>
    <row r="47" ht="12.75">
      <c r="C47" s="3"/>
    </row>
  </sheetData>
  <mergeCells count="1">
    <mergeCell ref="A3:G4"/>
  </mergeCells>
  <printOptions/>
  <pageMargins left="0.75" right="0.75" top="1" bottom="1" header="0.5" footer="0.5"/>
  <pageSetup horizontalDpi="300" verticalDpi="3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41"/>
  <sheetViews>
    <sheetView workbookViewId="0" topLeftCell="A1">
      <selection activeCell="G33" sqref="G33"/>
    </sheetView>
  </sheetViews>
  <sheetFormatPr defaultColWidth="9.140625" defaultRowHeight="12.75"/>
  <cols>
    <col min="2" max="2" width="31.28125" style="0" bestFit="1" customWidth="1"/>
    <col min="3" max="4" width="15.140625" style="0" customWidth="1"/>
    <col min="5" max="5" width="14.28125" style="0" customWidth="1"/>
    <col min="7" max="7" width="12.7109375" style="0" customWidth="1"/>
    <col min="11" max="11" width="13.7109375" style="0" customWidth="1"/>
  </cols>
  <sheetData>
    <row r="2" spans="2:11" ht="33.75" customHeight="1">
      <c r="B2" s="85" t="s">
        <v>101</v>
      </c>
      <c r="C2" s="85"/>
      <c r="D2" s="85"/>
      <c r="E2" s="85"/>
      <c r="F2" s="85"/>
      <c r="G2" s="85"/>
      <c r="H2" s="85"/>
      <c r="I2" s="85"/>
      <c r="J2" s="73"/>
      <c r="K2" s="73"/>
    </row>
    <row r="3" spans="2:6" ht="15">
      <c r="B3" s="31"/>
      <c r="C3" s="30"/>
      <c r="D3" s="30"/>
      <c r="E3" s="30"/>
      <c r="F3" s="30"/>
    </row>
    <row r="4" spans="2:6" ht="14.25">
      <c r="B4" s="32"/>
      <c r="C4" s="32"/>
      <c r="D4" s="32"/>
      <c r="E4" s="34"/>
      <c r="F4" s="32"/>
    </row>
    <row r="5" spans="1:6" ht="60">
      <c r="A5" s="44" t="s">
        <v>0</v>
      </c>
      <c r="B5" s="45" t="s">
        <v>1</v>
      </c>
      <c r="C5" s="38" t="s">
        <v>97</v>
      </c>
      <c r="D5" s="38" t="s">
        <v>98</v>
      </c>
      <c r="E5" s="39" t="s">
        <v>70</v>
      </c>
      <c r="F5" s="32"/>
    </row>
    <row r="6" spans="1:6" ht="15.75">
      <c r="A6" s="49">
        <v>1</v>
      </c>
      <c r="B6" s="50" t="s">
        <v>6</v>
      </c>
      <c r="C6" s="40">
        <v>1422.74</v>
      </c>
      <c r="D6" s="40">
        <v>1138.24</v>
      </c>
      <c r="E6" s="41">
        <f>C6+D6</f>
        <v>2560.98</v>
      </c>
      <c r="F6" s="32"/>
    </row>
    <row r="7" spans="1:6" ht="15.75">
      <c r="A7" s="49">
        <v>2</v>
      </c>
      <c r="B7" s="50" t="s">
        <v>7</v>
      </c>
      <c r="C7" s="6">
        <v>430.58</v>
      </c>
      <c r="D7" s="6">
        <v>344.46</v>
      </c>
      <c r="E7" s="41">
        <f aca="true" t="shared" si="0" ref="E7:E36">C7+D7</f>
        <v>775.04</v>
      </c>
      <c r="F7" s="32"/>
    </row>
    <row r="8" spans="1:6" ht="15.75">
      <c r="A8" s="49">
        <v>3</v>
      </c>
      <c r="B8" s="50" t="s">
        <v>8</v>
      </c>
      <c r="C8" s="6">
        <v>155.33</v>
      </c>
      <c r="D8" s="1">
        <v>124.26</v>
      </c>
      <c r="E8" s="41">
        <f t="shared" si="0"/>
        <v>279.59000000000003</v>
      </c>
      <c r="F8" s="32"/>
    </row>
    <row r="9" spans="1:6" ht="15.75">
      <c r="A9" s="49">
        <v>4</v>
      </c>
      <c r="B9" s="50" t="s">
        <v>9</v>
      </c>
      <c r="C9" s="6">
        <v>435.09</v>
      </c>
      <c r="D9" s="6">
        <v>348.06</v>
      </c>
      <c r="E9" s="41">
        <f t="shared" si="0"/>
        <v>783.15</v>
      </c>
      <c r="F9" s="32"/>
    </row>
    <row r="10" spans="1:6" ht="15.75">
      <c r="A10" s="49">
        <v>5</v>
      </c>
      <c r="B10" s="50" t="s">
        <v>10</v>
      </c>
      <c r="C10" s="6">
        <v>1653.59</v>
      </c>
      <c r="D10" s="6">
        <v>1322.86</v>
      </c>
      <c r="E10" s="41">
        <f t="shared" si="0"/>
        <v>2976.45</v>
      </c>
      <c r="F10" s="32"/>
    </row>
    <row r="11" spans="1:6" ht="15.75">
      <c r="A11" s="49">
        <v>6</v>
      </c>
      <c r="B11" s="50" t="s">
        <v>53</v>
      </c>
      <c r="C11" s="6">
        <v>1716.19</v>
      </c>
      <c r="D11" s="6">
        <v>1372.99</v>
      </c>
      <c r="E11" s="41">
        <f t="shared" si="0"/>
        <v>3089.1800000000003</v>
      </c>
      <c r="F11" s="32"/>
    </row>
    <row r="12" spans="1:6" ht="15.75">
      <c r="A12" s="49">
        <v>7</v>
      </c>
      <c r="B12" s="50" t="s">
        <v>11</v>
      </c>
      <c r="C12" s="6">
        <v>262.05</v>
      </c>
      <c r="D12" s="6">
        <v>209.64</v>
      </c>
      <c r="E12" s="41">
        <f t="shared" si="0"/>
        <v>471.69</v>
      </c>
      <c r="F12" s="32"/>
    </row>
    <row r="13" spans="1:6" ht="15.75">
      <c r="A13" s="49">
        <v>8</v>
      </c>
      <c r="B13" s="50" t="s">
        <v>12</v>
      </c>
      <c r="C13" s="6">
        <v>749.53</v>
      </c>
      <c r="D13" s="6">
        <v>599.64</v>
      </c>
      <c r="E13" s="41">
        <f t="shared" si="0"/>
        <v>1349.17</v>
      </c>
      <c r="F13" s="32"/>
    </row>
    <row r="14" spans="1:6" ht="15.75">
      <c r="A14" s="49">
        <v>9</v>
      </c>
      <c r="B14" s="50" t="s">
        <v>13</v>
      </c>
      <c r="C14" s="6">
        <v>1582.97</v>
      </c>
      <c r="D14" s="6">
        <v>1266.39</v>
      </c>
      <c r="E14" s="41">
        <f t="shared" si="0"/>
        <v>2849.36</v>
      </c>
      <c r="F14" s="32"/>
    </row>
    <row r="15" spans="1:6" ht="15.75">
      <c r="A15" s="49">
        <v>10</v>
      </c>
      <c r="B15" s="50" t="s">
        <v>14</v>
      </c>
      <c r="C15" s="6">
        <v>83.21</v>
      </c>
      <c r="D15" s="6">
        <v>66.57</v>
      </c>
      <c r="E15" s="41">
        <f t="shared" si="0"/>
        <v>149.77999999999997</v>
      </c>
      <c r="F15" s="32"/>
    </row>
    <row r="16" spans="1:6" ht="15.75">
      <c r="A16" s="49">
        <v>11</v>
      </c>
      <c r="B16" s="50" t="s">
        <v>15</v>
      </c>
      <c r="C16" s="6">
        <v>1426.63</v>
      </c>
      <c r="D16" s="6">
        <v>1141.32</v>
      </c>
      <c r="E16" s="41">
        <f t="shared" si="0"/>
        <v>2567.95</v>
      </c>
      <c r="F16" s="32"/>
    </row>
    <row r="17" spans="1:6" ht="15.75">
      <c r="A17" s="49">
        <v>12</v>
      </c>
      <c r="B17" s="50" t="s">
        <v>16</v>
      </c>
      <c r="C17" s="6">
        <v>734.83</v>
      </c>
      <c r="D17" s="6">
        <v>587.86</v>
      </c>
      <c r="E17" s="41">
        <f t="shared" si="0"/>
        <v>1322.69</v>
      </c>
      <c r="F17" s="32"/>
    </row>
    <row r="18" spans="1:6" ht="15.75">
      <c r="A18" s="49">
        <v>13</v>
      </c>
      <c r="B18" s="50" t="s">
        <v>17</v>
      </c>
      <c r="C18" s="6">
        <v>299.74</v>
      </c>
      <c r="D18" s="6">
        <v>239.8</v>
      </c>
      <c r="E18" s="41">
        <f t="shared" si="0"/>
        <v>539.54</v>
      </c>
      <c r="F18" s="32"/>
    </row>
    <row r="19" spans="1:6" ht="15.75">
      <c r="A19" s="49">
        <v>14</v>
      </c>
      <c r="B19" s="50" t="s">
        <v>18</v>
      </c>
      <c r="C19" s="6">
        <v>723.84</v>
      </c>
      <c r="D19" s="6">
        <v>579.09</v>
      </c>
      <c r="E19" s="41">
        <f t="shared" si="0"/>
        <v>1302.93</v>
      </c>
      <c r="F19" s="32"/>
    </row>
    <row r="20" spans="1:6" ht="15.75">
      <c r="A20" s="49">
        <v>15</v>
      </c>
      <c r="B20" s="50" t="s">
        <v>19</v>
      </c>
      <c r="C20" s="6">
        <v>1323.2</v>
      </c>
      <c r="D20" s="6">
        <v>1058.59</v>
      </c>
      <c r="E20" s="41">
        <f t="shared" si="0"/>
        <v>2381.79</v>
      </c>
      <c r="F20" s="32"/>
    </row>
    <row r="21" spans="1:6" ht="15.75">
      <c r="A21" s="49">
        <v>16</v>
      </c>
      <c r="B21" s="50" t="s">
        <v>20</v>
      </c>
      <c r="C21" s="6">
        <v>310.66</v>
      </c>
      <c r="D21" s="6">
        <v>248.52</v>
      </c>
      <c r="E21" s="41">
        <f t="shared" si="0"/>
        <v>559.1800000000001</v>
      </c>
      <c r="F21" s="32"/>
    </row>
    <row r="22" spans="1:6" ht="15.75">
      <c r="A22" s="49">
        <v>17</v>
      </c>
      <c r="B22" s="50" t="s">
        <v>21</v>
      </c>
      <c r="C22" s="6">
        <v>441.67</v>
      </c>
      <c r="D22" s="6">
        <v>353.34</v>
      </c>
      <c r="E22" s="41">
        <f t="shared" si="0"/>
        <v>795.01</v>
      </c>
      <c r="F22" s="32"/>
    </row>
    <row r="23" spans="1:6" ht="15.75">
      <c r="A23" s="49">
        <v>18</v>
      </c>
      <c r="B23" s="50" t="s">
        <v>85</v>
      </c>
      <c r="C23" s="6">
        <v>1811.18</v>
      </c>
      <c r="D23" s="6">
        <v>1449.04</v>
      </c>
      <c r="E23" s="41">
        <f t="shared" si="0"/>
        <v>3260.2200000000003</v>
      </c>
      <c r="F23" s="32"/>
    </row>
    <row r="24" spans="1:6" ht="15.75">
      <c r="A24" s="49">
        <v>19</v>
      </c>
      <c r="B24" s="50" t="s">
        <v>22</v>
      </c>
      <c r="C24" s="6">
        <v>2199.32</v>
      </c>
      <c r="D24" s="6">
        <v>1759.47</v>
      </c>
      <c r="E24" s="41">
        <f t="shared" si="0"/>
        <v>3958.79</v>
      </c>
      <c r="F24" s="32"/>
    </row>
    <row r="25" spans="1:6" ht="15.75">
      <c r="A25" s="49">
        <v>20</v>
      </c>
      <c r="B25" s="50" t="s">
        <v>23</v>
      </c>
      <c r="C25" s="6">
        <v>550.69</v>
      </c>
      <c r="D25" s="6">
        <v>440.56</v>
      </c>
      <c r="E25" s="41">
        <f t="shared" si="0"/>
        <v>991.25</v>
      </c>
      <c r="F25" s="32"/>
    </row>
    <row r="26" spans="1:6" ht="15.75">
      <c r="A26" s="49">
        <v>21</v>
      </c>
      <c r="B26" s="50" t="s">
        <v>24</v>
      </c>
      <c r="C26" s="6">
        <v>730.31</v>
      </c>
      <c r="D26" s="6">
        <v>584.26</v>
      </c>
      <c r="E26" s="41">
        <f t="shared" si="0"/>
        <v>1314.57</v>
      </c>
      <c r="F26" s="32"/>
    </row>
    <row r="27" spans="1:6" ht="15.75">
      <c r="A27" s="49">
        <v>22</v>
      </c>
      <c r="B27" s="50" t="s">
        <v>25</v>
      </c>
      <c r="C27" s="6">
        <v>2518.38</v>
      </c>
      <c r="D27" s="6">
        <v>2014.72</v>
      </c>
      <c r="E27" s="41">
        <f t="shared" si="0"/>
        <v>4533.1</v>
      </c>
      <c r="F27" s="32"/>
    </row>
    <row r="28" spans="1:6" ht="15.75">
      <c r="A28" s="49">
        <v>23</v>
      </c>
      <c r="B28" s="50" t="s">
        <v>26</v>
      </c>
      <c r="C28" s="6">
        <v>3692.89</v>
      </c>
      <c r="D28" s="6">
        <v>2954.27</v>
      </c>
      <c r="E28" s="41">
        <f t="shared" si="0"/>
        <v>6647.16</v>
      </c>
      <c r="F28" s="32"/>
    </row>
    <row r="29" spans="1:6" ht="15.75">
      <c r="A29" s="49">
        <v>24</v>
      </c>
      <c r="B29" s="50" t="s">
        <v>36</v>
      </c>
      <c r="C29" s="6">
        <v>0</v>
      </c>
      <c r="D29" s="6">
        <v>0</v>
      </c>
      <c r="E29" s="41">
        <f t="shared" si="0"/>
        <v>0</v>
      </c>
      <c r="F29" s="32"/>
    </row>
    <row r="30" spans="1:6" ht="15.75">
      <c r="A30" s="49">
        <v>25</v>
      </c>
      <c r="B30" s="50" t="s">
        <v>37</v>
      </c>
      <c r="C30" s="6">
        <v>304.05</v>
      </c>
      <c r="D30" s="6">
        <v>243.24</v>
      </c>
      <c r="E30" s="41">
        <f t="shared" si="0"/>
        <v>547.29</v>
      </c>
      <c r="F30" s="32"/>
    </row>
    <row r="31" spans="1:6" ht="15.75">
      <c r="A31" s="49">
        <v>26</v>
      </c>
      <c r="B31" s="50" t="s">
        <v>39</v>
      </c>
      <c r="C31" s="6">
        <v>386.48</v>
      </c>
      <c r="D31" s="6">
        <v>309.18</v>
      </c>
      <c r="E31" s="41">
        <f t="shared" si="0"/>
        <v>695.6600000000001</v>
      </c>
      <c r="F31" s="32"/>
    </row>
    <row r="32" spans="1:6" ht="15.75">
      <c r="A32" s="49">
        <v>27</v>
      </c>
      <c r="B32" s="50" t="s">
        <v>41</v>
      </c>
      <c r="C32" s="6">
        <v>732.35</v>
      </c>
      <c r="D32" s="6">
        <v>585.88</v>
      </c>
      <c r="E32" s="41">
        <f t="shared" si="0"/>
        <v>1318.23</v>
      </c>
      <c r="F32" s="32"/>
    </row>
    <row r="33" spans="1:6" ht="15.75">
      <c r="A33" s="49">
        <v>28</v>
      </c>
      <c r="B33" s="50" t="s">
        <v>54</v>
      </c>
      <c r="C33" s="6">
        <v>133.31</v>
      </c>
      <c r="D33" s="6">
        <v>106.66</v>
      </c>
      <c r="E33" s="41">
        <f t="shared" si="0"/>
        <v>239.97</v>
      </c>
      <c r="F33" s="32"/>
    </row>
    <row r="34" spans="1:6" ht="15.75">
      <c r="A34" s="49">
        <v>29</v>
      </c>
      <c r="B34" s="50" t="s">
        <v>55</v>
      </c>
      <c r="C34" s="6">
        <v>124.43</v>
      </c>
      <c r="D34" s="6">
        <v>99.54</v>
      </c>
      <c r="E34" s="41">
        <f t="shared" si="0"/>
        <v>223.97000000000003</v>
      </c>
      <c r="F34" s="32"/>
    </row>
    <row r="35" spans="1:6" ht="15.75">
      <c r="A35" s="49">
        <v>30</v>
      </c>
      <c r="B35" s="50" t="s">
        <v>64</v>
      </c>
      <c r="C35" s="6">
        <v>303.21</v>
      </c>
      <c r="D35" s="6">
        <v>242.58</v>
      </c>
      <c r="E35" s="41">
        <f t="shared" si="0"/>
        <v>545.79</v>
      </c>
      <c r="F35" s="32"/>
    </row>
    <row r="36" spans="1:6" ht="15.75">
      <c r="A36" s="62"/>
      <c r="B36" s="51" t="s">
        <v>27</v>
      </c>
      <c r="C36" s="57">
        <f>SUM(C6:C35)</f>
        <v>27238.45</v>
      </c>
      <c r="D36" s="57">
        <f>SUM(D6:D35)</f>
        <v>21791.030000000006</v>
      </c>
      <c r="E36" s="41">
        <f t="shared" si="0"/>
        <v>49029.48000000001</v>
      </c>
      <c r="F36" s="32"/>
    </row>
    <row r="39" spans="3:5" ht="12.75">
      <c r="C39" s="3"/>
      <c r="D39" s="3"/>
      <c r="E39" s="3"/>
    </row>
    <row r="40" spans="3:5" ht="12.75">
      <c r="C40" s="3"/>
      <c r="D40" s="3"/>
      <c r="E40" s="3"/>
    </row>
    <row r="41" ht="12.75">
      <c r="E41" s="3"/>
    </row>
  </sheetData>
  <mergeCells count="1">
    <mergeCell ref="B2:I2"/>
  </mergeCells>
  <printOptions/>
  <pageMargins left="0.75" right="0.75" top="1" bottom="1" header="0.5" footer="0.5"/>
  <pageSetup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M45"/>
  <sheetViews>
    <sheetView workbookViewId="0" topLeftCell="A1">
      <selection activeCell="P11" sqref="P11"/>
    </sheetView>
  </sheetViews>
  <sheetFormatPr defaultColWidth="9.140625" defaultRowHeight="12.75"/>
  <cols>
    <col min="1" max="1" width="9.28125" style="0" bestFit="1" customWidth="1"/>
    <col min="2" max="2" width="26.7109375" style="0" bestFit="1" customWidth="1"/>
    <col min="3" max="4" width="10.28125" style="0" bestFit="1" customWidth="1"/>
    <col min="5" max="5" width="9.28125" style="0" bestFit="1" customWidth="1"/>
    <col min="6" max="6" width="9.8515625" style="0" bestFit="1" customWidth="1"/>
    <col min="8" max="8" width="10.28125" style="0" bestFit="1" customWidth="1"/>
    <col min="9" max="9" width="9.8515625" style="0" bestFit="1" customWidth="1"/>
    <col min="10" max="11" width="9.28125" style="0" bestFit="1" customWidth="1"/>
  </cols>
  <sheetData>
    <row r="4" spans="1:8" ht="15">
      <c r="A4" s="72" t="s">
        <v>102</v>
      </c>
      <c r="B4" s="72"/>
      <c r="C4" s="72"/>
      <c r="D4" s="72"/>
      <c r="E4" s="72"/>
      <c r="F4" s="72"/>
      <c r="G4" s="72"/>
      <c r="H4" s="72"/>
    </row>
    <row r="5" spans="1:5" ht="12.75">
      <c r="A5" s="70"/>
      <c r="B5" s="70"/>
      <c r="C5" s="70"/>
      <c r="D5" s="70"/>
      <c r="E5" s="70"/>
    </row>
    <row r="6" spans="1:4" ht="14.25">
      <c r="A6" s="32"/>
      <c r="B6" s="32"/>
      <c r="C6" s="33"/>
      <c r="D6" s="32"/>
    </row>
    <row r="7" spans="1:12" ht="45">
      <c r="A7" s="44" t="s">
        <v>0</v>
      </c>
      <c r="B7" s="45" t="s">
        <v>1</v>
      </c>
      <c r="C7" s="38" t="s">
        <v>86</v>
      </c>
      <c r="D7" s="38" t="s">
        <v>87</v>
      </c>
      <c r="E7" s="38" t="s">
        <v>88</v>
      </c>
      <c r="F7" s="38" t="s">
        <v>89</v>
      </c>
      <c r="H7" s="38" t="s">
        <v>2</v>
      </c>
      <c r="I7" s="38" t="s">
        <v>3</v>
      </c>
      <c r="J7" s="39" t="s">
        <v>40</v>
      </c>
      <c r="K7" s="39" t="s">
        <v>75</v>
      </c>
      <c r="L7" s="71"/>
    </row>
    <row r="8" spans="1:11" ht="15.75">
      <c r="A8" s="49">
        <v>1</v>
      </c>
      <c r="B8" s="50" t="s">
        <v>6</v>
      </c>
      <c r="C8" s="6"/>
      <c r="D8" s="6"/>
      <c r="E8" s="62"/>
      <c r="F8" s="56">
        <f>C8+D8+E8</f>
        <v>0</v>
      </c>
      <c r="H8" s="6"/>
      <c r="I8" s="6"/>
      <c r="J8" s="62"/>
      <c r="K8" s="56">
        <f>H8+I8+J8</f>
        <v>0</v>
      </c>
    </row>
    <row r="9" spans="1:11" ht="15.75">
      <c r="A9" s="49">
        <v>2</v>
      </c>
      <c r="B9" s="50" t="s">
        <v>7</v>
      </c>
      <c r="C9" s="6"/>
      <c r="D9" s="6"/>
      <c r="E9" s="62"/>
      <c r="F9" s="56">
        <f aca="true" t="shared" si="0" ref="F9:F38">C9+D9+E9</f>
        <v>0</v>
      </c>
      <c r="H9" s="6"/>
      <c r="I9" s="6"/>
      <c r="J9" s="62"/>
      <c r="K9" s="56">
        <f aca="true" t="shared" si="1" ref="K9:K38">H9+I9+J9</f>
        <v>0</v>
      </c>
    </row>
    <row r="10" spans="1:11" ht="15.75">
      <c r="A10" s="49">
        <v>3</v>
      </c>
      <c r="B10" s="50" t="s">
        <v>8</v>
      </c>
      <c r="C10" s="6"/>
      <c r="D10" s="6"/>
      <c r="E10" s="62"/>
      <c r="F10" s="56">
        <f t="shared" si="0"/>
        <v>0</v>
      </c>
      <c r="H10" s="6"/>
      <c r="I10" s="6"/>
      <c r="J10" s="62"/>
      <c r="K10" s="56">
        <f t="shared" si="1"/>
        <v>0</v>
      </c>
    </row>
    <row r="11" spans="1:11" ht="15.75">
      <c r="A11" s="49">
        <v>4</v>
      </c>
      <c r="B11" s="50" t="s">
        <v>9</v>
      </c>
      <c r="C11" s="6"/>
      <c r="D11" s="6"/>
      <c r="E11" s="62"/>
      <c r="F11" s="56">
        <f t="shared" si="0"/>
        <v>0</v>
      </c>
      <c r="H11" s="6"/>
      <c r="I11" s="6"/>
      <c r="J11" s="62"/>
      <c r="K11" s="56">
        <f t="shared" si="1"/>
        <v>0</v>
      </c>
    </row>
    <row r="12" spans="1:11" ht="15.75">
      <c r="A12" s="49">
        <v>5</v>
      </c>
      <c r="B12" s="50" t="s">
        <v>10</v>
      </c>
      <c r="C12" s="6"/>
      <c r="D12" s="6"/>
      <c r="E12" s="62"/>
      <c r="F12" s="56">
        <f t="shared" si="0"/>
        <v>0</v>
      </c>
      <c r="H12" s="6"/>
      <c r="I12" s="6"/>
      <c r="J12" s="62"/>
      <c r="K12" s="56">
        <f t="shared" si="1"/>
        <v>0</v>
      </c>
    </row>
    <row r="13" spans="1:11" ht="15.75">
      <c r="A13" s="49">
        <v>6</v>
      </c>
      <c r="B13" s="50" t="s">
        <v>53</v>
      </c>
      <c r="C13" s="6"/>
      <c r="D13" s="6"/>
      <c r="E13" s="62"/>
      <c r="F13" s="56">
        <f t="shared" si="0"/>
        <v>0</v>
      </c>
      <c r="H13" s="6"/>
      <c r="I13" s="6"/>
      <c r="J13" s="62"/>
      <c r="K13" s="56">
        <f t="shared" si="1"/>
        <v>0</v>
      </c>
    </row>
    <row r="14" spans="1:11" ht="15.75">
      <c r="A14" s="49">
        <v>7</v>
      </c>
      <c r="B14" s="50" t="s">
        <v>11</v>
      </c>
      <c r="C14" s="6"/>
      <c r="D14" s="6"/>
      <c r="E14" s="62"/>
      <c r="F14" s="56">
        <f t="shared" si="0"/>
        <v>0</v>
      </c>
      <c r="H14" s="6"/>
      <c r="I14" s="6"/>
      <c r="J14" s="62"/>
      <c r="K14" s="56">
        <f t="shared" si="1"/>
        <v>0</v>
      </c>
    </row>
    <row r="15" spans="1:11" ht="15.75">
      <c r="A15" s="49">
        <v>8</v>
      </c>
      <c r="B15" s="50" t="s">
        <v>12</v>
      </c>
      <c r="C15" s="6"/>
      <c r="D15" s="6"/>
      <c r="E15" s="62"/>
      <c r="F15" s="56">
        <f t="shared" si="0"/>
        <v>0</v>
      </c>
      <c r="H15" s="6"/>
      <c r="I15" s="6"/>
      <c r="J15" s="62"/>
      <c r="K15" s="56">
        <f t="shared" si="1"/>
        <v>0</v>
      </c>
    </row>
    <row r="16" spans="1:13" ht="15.75">
      <c r="A16" s="49">
        <v>9</v>
      </c>
      <c r="B16" s="50" t="s">
        <v>13</v>
      </c>
      <c r="C16" s="6"/>
      <c r="D16" s="6"/>
      <c r="E16" s="62"/>
      <c r="F16" s="56">
        <f t="shared" si="0"/>
        <v>0</v>
      </c>
      <c r="H16" s="6"/>
      <c r="I16" s="6"/>
      <c r="J16" s="62"/>
      <c r="K16" s="56">
        <f t="shared" si="1"/>
        <v>0</v>
      </c>
      <c r="M16" s="3"/>
    </row>
    <row r="17" spans="1:11" ht="15.75">
      <c r="A17" s="49">
        <v>10</v>
      </c>
      <c r="B17" s="50" t="s">
        <v>14</v>
      </c>
      <c r="C17" s="6"/>
      <c r="D17" s="6"/>
      <c r="E17" s="62"/>
      <c r="F17" s="56">
        <f t="shared" si="0"/>
        <v>0</v>
      </c>
      <c r="H17" s="6"/>
      <c r="I17" s="6"/>
      <c r="J17" s="62"/>
      <c r="K17" s="56">
        <f t="shared" si="1"/>
        <v>0</v>
      </c>
    </row>
    <row r="18" spans="1:11" ht="15.75">
      <c r="A18" s="49">
        <v>11</v>
      </c>
      <c r="B18" s="50" t="s">
        <v>15</v>
      </c>
      <c r="C18" s="6"/>
      <c r="D18" s="6"/>
      <c r="E18" s="62"/>
      <c r="F18" s="56">
        <f t="shared" si="0"/>
        <v>0</v>
      </c>
      <c r="H18" s="6"/>
      <c r="I18" s="6"/>
      <c r="J18" s="62"/>
      <c r="K18" s="56">
        <f t="shared" si="1"/>
        <v>0</v>
      </c>
    </row>
    <row r="19" spans="1:11" ht="15.75">
      <c r="A19" s="49">
        <v>12</v>
      </c>
      <c r="B19" s="50" t="s">
        <v>16</v>
      </c>
      <c r="C19" s="6"/>
      <c r="D19" s="6"/>
      <c r="E19" s="62"/>
      <c r="F19" s="56">
        <f t="shared" si="0"/>
        <v>0</v>
      </c>
      <c r="H19" s="6"/>
      <c r="I19" s="6"/>
      <c r="J19" s="62"/>
      <c r="K19" s="56">
        <f t="shared" si="1"/>
        <v>0</v>
      </c>
    </row>
    <row r="20" spans="1:11" ht="15.75">
      <c r="A20" s="49">
        <v>13</v>
      </c>
      <c r="B20" s="50" t="s">
        <v>17</v>
      </c>
      <c r="C20" s="6"/>
      <c r="D20" s="6"/>
      <c r="E20" s="62"/>
      <c r="F20" s="56">
        <f t="shared" si="0"/>
        <v>0</v>
      </c>
      <c r="H20" s="6"/>
      <c r="I20" s="6"/>
      <c r="J20" s="62"/>
      <c r="K20" s="56">
        <f t="shared" si="1"/>
        <v>0</v>
      </c>
    </row>
    <row r="21" spans="1:11" ht="15.75">
      <c r="A21" s="49">
        <v>14</v>
      </c>
      <c r="B21" s="50" t="s">
        <v>18</v>
      </c>
      <c r="C21" s="6"/>
      <c r="D21" s="6"/>
      <c r="E21" s="62"/>
      <c r="F21" s="56">
        <f t="shared" si="0"/>
        <v>0</v>
      </c>
      <c r="H21" s="6"/>
      <c r="I21" s="6"/>
      <c r="J21" s="62"/>
      <c r="K21" s="56">
        <f t="shared" si="1"/>
        <v>0</v>
      </c>
    </row>
    <row r="22" spans="1:11" ht="15.75">
      <c r="A22" s="49">
        <v>15</v>
      </c>
      <c r="B22" s="50" t="s">
        <v>19</v>
      </c>
      <c r="C22" s="6"/>
      <c r="D22" s="6"/>
      <c r="E22" s="62"/>
      <c r="F22" s="56">
        <f t="shared" si="0"/>
        <v>0</v>
      </c>
      <c r="H22" s="6"/>
      <c r="I22" s="6"/>
      <c r="J22" s="62"/>
      <c r="K22" s="56">
        <f t="shared" si="1"/>
        <v>0</v>
      </c>
    </row>
    <row r="23" spans="1:11" ht="15.75">
      <c r="A23" s="49">
        <v>16</v>
      </c>
      <c r="B23" s="50" t="s">
        <v>20</v>
      </c>
      <c r="C23" s="6"/>
      <c r="D23" s="6"/>
      <c r="E23" s="62"/>
      <c r="F23" s="56">
        <f t="shared" si="0"/>
        <v>0</v>
      </c>
      <c r="H23" s="6"/>
      <c r="I23" s="6"/>
      <c r="J23" s="62"/>
      <c r="K23" s="56">
        <f t="shared" si="1"/>
        <v>0</v>
      </c>
    </row>
    <row r="24" spans="1:11" ht="15.75">
      <c r="A24" s="49">
        <v>17</v>
      </c>
      <c r="B24" s="50" t="s">
        <v>21</v>
      </c>
      <c r="C24" s="6"/>
      <c r="D24" s="6"/>
      <c r="E24" s="62"/>
      <c r="F24" s="56">
        <f t="shared" si="0"/>
        <v>0</v>
      </c>
      <c r="H24" s="6"/>
      <c r="I24" s="6"/>
      <c r="J24" s="62"/>
      <c r="K24" s="56">
        <f t="shared" si="1"/>
        <v>0</v>
      </c>
    </row>
    <row r="25" spans="1:11" ht="15.75">
      <c r="A25" s="49">
        <v>18</v>
      </c>
      <c r="B25" s="50" t="s">
        <v>85</v>
      </c>
      <c r="C25" s="6"/>
      <c r="D25" s="6"/>
      <c r="E25" s="62"/>
      <c r="F25" s="56">
        <f t="shared" si="0"/>
        <v>0</v>
      </c>
      <c r="H25" s="6"/>
      <c r="I25" s="6"/>
      <c r="J25" s="62"/>
      <c r="K25" s="56">
        <f t="shared" si="1"/>
        <v>0</v>
      </c>
    </row>
    <row r="26" spans="1:11" ht="15.75">
      <c r="A26" s="49">
        <v>19</v>
      </c>
      <c r="B26" s="50" t="s">
        <v>22</v>
      </c>
      <c r="C26" s="6"/>
      <c r="D26" s="6"/>
      <c r="E26" s="62"/>
      <c r="F26" s="56">
        <f t="shared" si="0"/>
        <v>0</v>
      </c>
      <c r="H26" s="6"/>
      <c r="I26" s="6"/>
      <c r="J26" s="62"/>
      <c r="K26" s="56">
        <f t="shared" si="1"/>
        <v>0</v>
      </c>
    </row>
    <row r="27" spans="1:11" ht="15.75">
      <c r="A27" s="49">
        <v>20</v>
      </c>
      <c r="B27" s="50" t="s">
        <v>23</v>
      </c>
      <c r="C27" s="6"/>
      <c r="D27" s="6"/>
      <c r="E27" s="62"/>
      <c r="F27" s="56">
        <f t="shared" si="0"/>
        <v>0</v>
      </c>
      <c r="H27" s="6"/>
      <c r="I27" s="6"/>
      <c r="J27" s="62"/>
      <c r="K27" s="56">
        <f t="shared" si="1"/>
        <v>0</v>
      </c>
    </row>
    <row r="28" spans="1:11" ht="15.75">
      <c r="A28" s="49">
        <v>21</v>
      </c>
      <c r="B28" s="50" t="s">
        <v>24</v>
      </c>
      <c r="C28" s="6"/>
      <c r="D28" s="6"/>
      <c r="E28" s="62"/>
      <c r="F28" s="56">
        <f t="shared" si="0"/>
        <v>0</v>
      </c>
      <c r="H28" s="6"/>
      <c r="I28" s="6"/>
      <c r="J28" s="62"/>
      <c r="K28" s="56">
        <f t="shared" si="1"/>
        <v>0</v>
      </c>
    </row>
    <row r="29" spans="1:11" ht="15.75">
      <c r="A29" s="49">
        <v>22</v>
      </c>
      <c r="B29" s="50" t="s">
        <v>25</v>
      </c>
      <c r="C29" s="6"/>
      <c r="D29" s="6"/>
      <c r="E29" s="62"/>
      <c r="F29" s="56">
        <f t="shared" si="0"/>
        <v>0</v>
      </c>
      <c r="H29" s="6"/>
      <c r="I29" s="6"/>
      <c r="J29" s="62"/>
      <c r="K29" s="56">
        <f t="shared" si="1"/>
        <v>0</v>
      </c>
    </row>
    <row r="30" spans="1:11" ht="15.75">
      <c r="A30" s="49">
        <v>23</v>
      </c>
      <c r="B30" s="50" t="s">
        <v>26</v>
      </c>
      <c r="C30" s="6"/>
      <c r="D30" s="6"/>
      <c r="E30" s="62"/>
      <c r="F30" s="56">
        <f t="shared" si="0"/>
        <v>0</v>
      </c>
      <c r="H30" s="6"/>
      <c r="I30" s="6"/>
      <c r="J30" s="62"/>
      <c r="K30" s="56">
        <f t="shared" si="1"/>
        <v>0</v>
      </c>
    </row>
    <row r="31" spans="1:11" ht="15.75">
      <c r="A31" s="49">
        <v>24</v>
      </c>
      <c r="B31" s="50" t="s">
        <v>36</v>
      </c>
      <c r="C31" s="6"/>
      <c r="D31" s="6"/>
      <c r="E31" s="62"/>
      <c r="F31" s="56">
        <f t="shared" si="0"/>
        <v>0</v>
      </c>
      <c r="H31" s="6"/>
      <c r="I31" s="6"/>
      <c r="J31" s="62"/>
      <c r="K31" s="56">
        <f t="shared" si="1"/>
        <v>0</v>
      </c>
    </row>
    <row r="32" spans="1:11" ht="15.75">
      <c r="A32" s="49">
        <v>25</v>
      </c>
      <c r="B32" s="50" t="s">
        <v>37</v>
      </c>
      <c r="C32" s="6"/>
      <c r="D32" s="6"/>
      <c r="E32" s="62"/>
      <c r="F32" s="56">
        <f t="shared" si="0"/>
        <v>0</v>
      </c>
      <c r="H32" s="6"/>
      <c r="I32" s="6"/>
      <c r="J32" s="62"/>
      <c r="K32" s="56">
        <f t="shared" si="1"/>
        <v>0</v>
      </c>
    </row>
    <row r="33" spans="1:11" ht="15.75">
      <c r="A33" s="49">
        <v>26</v>
      </c>
      <c r="B33" s="50" t="s">
        <v>39</v>
      </c>
      <c r="C33" s="6"/>
      <c r="D33" s="6"/>
      <c r="E33" s="62"/>
      <c r="F33" s="56">
        <f t="shared" si="0"/>
        <v>0</v>
      </c>
      <c r="H33" s="6"/>
      <c r="I33" s="6"/>
      <c r="J33" s="62"/>
      <c r="K33" s="56">
        <f t="shared" si="1"/>
        <v>0</v>
      </c>
    </row>
    <row r="34" spans="1:11" ht="15.75">
      <c r="A34" s="49">
        <v>27</v>
      </c>
      <c r="B34" s="50" t="s">
        <v>41</v>
      </c>
      <c r="C34" s="6"/>
      <c r="D34" s="6"/>
      <c r="E34" s="62"/>
      <c r="F34" s="56">
        <f t="shared" si="0"/>
        <v>0</v>
      </c>
      <c r="H34" s="6"/>
      <c r="I34" s="6"/>
      <c r="J34" s="62"/>
      <c r="K34" s="56">
        <f t="shared" si="1"/>
        <v>0</v>
      </c>
    </row>
    <row r="35" spans="1:11" ht="15.75">
      <c r="A35" s="49">
        <v>28</v>
      </c>
      <c r="B35" s="50" t="s">
        <v>54</v>
      </c>
      <c r="C35" s="6"/>
      <c r="D35" s="6"/>
      <c r="E35" s="62"/>
      <c r="F35" s="56">
        <f t="shared" si="0"/>
        <v>0</v>
      </c>
      <c r="H35" s="6"/>
      <c r="I35" s="6"/>
      <c r="J35" s="62"/>
      <c r="K35" s="56">
        <f t="shared" si="1"/>
        <v>0</v>
      </c>
    </row>
    <row r="36" spans="1:11" ht="15.75">
      <c r="A36" s="49">
        <v>29</v>
      </c>
      <c r="B36" s="50" t="s">
        <v>55</v>
      </c>
      <c r="C36" s="6"/>
      <c r="D36" s="6"/>
      <c r="E36" s="62"/>
      <c r="F36" s="56">
        <f t="shared" si="0"/>
        <v>0</v>
      </c>
      <c r="H36" s="6"/>
      <c r="I36" s="6"/>
      <c r="J36" s="62"/>
      <c r="K36" s="56">
        <f t="shared" si="1"/>
        <v>0</v>
      </c>
    </row>
    <row r="37" spans="1:11" ht="15.75">
      <c r="A37" s="49">
        <v>30</v>
      </c>
      <c r="B37" s="50" t="s">
        <v>64</v>
      </c>
      <c r="C37" s="6"/>
      <c r="D37" s="6"/>
      <c r="E37" s="62"/>
      <c r="F37" s="56">
        <f t="shared" si="0"/>
        <v>0</v>
      </c>
      <c r="H37" s="6"/>
      <c r="I37" s="6"/>
      <c r="J37" s="62"/>
      <c r="K37" s="56">
        <f t="shared" si="1"/>
        <v>0</v>
      </c>
    </row>
    <row r="38" spans="1:11" ht="15.75">
      <c r="A38" s="51"/>
      <c r="B38" s="51" t="s">
        <v>27</v>
      </c>
      <c r="C38" s="57">
        <f>SUM(C8:C37)</f>
        <v>0</v>
      </c>
      <c r="D38" s="57">
        <f>SUM(D8:D37)</f>
        <v>0</v>
      </c>
      <c r="E38" s="57">
        <f>SUM(E8:E37)</f>
        <v>0</v>
      </c>
      <c r="F38" s="56">
        <f t="shared" si="0"/>
        <v>0</v>
      </c>
      <c r="H38" s="57">
        <f>SUM(H8:H37)</f>
        <v>0</v>
      </c>
      <c r="I38" s="57">
        <f>SUM(I8:I37)</f>
        <v>0</v>
      </c>
      <c r="J38" s="57">
        <f>SUM(J8:J37)</f>
        <v>0</v>
      </c>
      <c r="K38" s="56">
        <f t="shared" si="1"/>
        <v>0</v>
      </c>
    </row>
    <row r="44" spans="7:8" ht="12.75">
      <c r="G44" s="87" t="s">
        <v>90</v>
      </c>
      <c r="H44" s="87"/>
    </row>
    <row r="45" spans="7:9" ht="12.75">
      <c r="G45" s="87"/>
      <c r="H45" s="87"/>
      <c r="I45" s="3">
        <f>F38+K38</f>
        <v>0</v>
      </c>
    </row>
  </sheetData>
  <mergeCells count="1">
    <mergeCell ref="G44:H45"/>
  </mergeCells>
  <printOptions/>
  <pageMargins left="0.75" right="0.75" top="1" bottom="1" header="0.5" footer="0.5"/>
  <pageSetup horizontalDpi="600" verticalDpi="600" orientation="portrait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G45"/>
  <sheetViews>
    <sheetView workbookViewId="0" topLeftCell="A7">
      <selection activeCell="J40" sqref="J40"/>
    </sheetView>
  </sheetViews>
  <sheetFormatPr defaultColWidth="9.140625" defaultRowHeight="12.75"/>
  <cols>
    <col min="2" max="2" width="34.421875" style="0" customWidth="1"/>
    <col min="3" max="5" width="13.140625" style="0" bestFit="1" customWidth="1"/>
  </cols>
  <sheetData>
    <row r="3" spans="1:7" ht="15">
      <c r="A3" s="66" t="s">
        <v>103</v>
      </c>
      <c r="B3" s="66"/>
      <c r="C3" s="66"/>
      <c r="D3" s="66"/>
      <c r="E3" s="66"/>
      <c r="F3" s="66"/>
      <c r="G3" s="66"/>
    </row>
    <row r="4" spans="1:7" ht="14.25">
      <c r="A4" s="32"/>
      <c r="B4" s="32"/>
      <c r="C4" s="34"/>
      <c r="D4" s="1"/>
      <c r="E4" s="1"/>
      <c r="F4" s="32"/>
      <c r="G4" s="32"/>
    </row>
    <row r="5" spans="1:7" ht="30">
      <c r="A5" s="44" t="s">
        <v>0</v>
      </c>
      <c r="B5" s="45" t="s">
        <v>1</v>
      </c>
      <c r="C5" s="39" t="s">
        <v>31</v>
      </c>
      <c r="D5" s="1"/>
      <c r="E5" s="1"/>
      <c r="F5" s="32"/>
      <c r="G5" s="32"/>
    </row>
    <row r="6" spans="1:7" ht="15.75">
      <c r="A6" s="49">
        <v>1</v>
      </c>
      <c r="B6" s="50" t="s">
        <v>6</v>
      </c>
      <c r="C6" s="58">
        <v>37641.37</v>
      </c>
      <c r="D6" s="1"/>
      <c r="E6" s="1"/>
      <c r="F6" s="32"/>
      <c r="G6" s="32"/>
    </row>
    <row r="7" spans="1:7" ht="15.75">
      <c r="A7" s="49">
        <v>2</v>
      </c>
      <c r="B7" s="50" t="s">
        <v>7</v>
      </c>
      <c r="C7" s="58">
        <v>7482.26</v>
      </c>
      <c r="D7" s="1"/>
      <c r="E7" s="1"/>
      <c r="F7" s="32"/>
      <c r="G7" s="32"/>
    </row>
    <row r="8" spans="1:7" ht="15.75">
      <c r="A8" s="49">
        <v>3</v>
      </c>
      <c r="B8" s="50" t="s">
        <v>8</v>
      </c>
      <c r="C8" s="58">
        <v>6592.09</v>
      </c>
      <c r="D8" s="1"/>
      <c r="E8" s="1"/>
      <c r="F8" s="32"/>
      <c r="G8" s="32"/>
    </row>
    <row r="9" spans="1:7" ht="15.75">
      <c r="A9" s="49">
        <v>4</v>
      </c>
      <c r="B9" s="50" t="s">
        <v>9</v>
      </c>
      <c r="C9" s="58">
        <v>43461.95</v>
      </c>
      <c r="D9" s="1"/>
      <c r="E9" s="1"/>
      <c r="F9" s="32"/>
      <c r="G9" s="32"/>
    </row>
    <row r="10" spans="1:7" ht="15.75">
      <c r="A10" s="49">
        <v>5</v>
      </c>
      <c r="B10" s="50" t="s">
        <v>10</v>
      </c>
      <c r="C10" s="58">
        <v>77984.66</v>
      </c>
      <c r="D10" s="1"/>
      <c r="E10" s="1"/>
      <c r="F10" s="32"/>
      <c r="G10" s="32"/>
    </row>
    <row r="11" spans="1:7" ht="15.75">
      <c r="A11" s="49">
        <v>6</v>
      </c>
      <c r="B11" s="50" t="s">
        <v>53</v>
      </c>
      <c r="C11" s="58">
        <v>51104.02</v>
      </c>
      <c r="D11" s="1"/>
      <c r="E11" s="1"/>
      <c r="F11" s="32"/>
      <c r="G11" s="32"/>
    </row>
    <row r="12" spans="1:7" ht="15.75">
      <c r="A12" s="49">
        <v>7</v>
      </c>
      <c r="B12" s="50" t="s">
        <v>11</v>
      </c>
      <c r="C12" s="58">
        <v>75949.51</v>
      </c>
      <c r="D12" s="1"/>
      <c r="E12" s="1"/>
      <c r="F12" s="32"/>
      <c r="G12" s="32"/>
    </row>
    <row r="13" spans="1:7" ht="15.75">
      <c r="A13" s="49">
        <v>8</v>
      </c>
      <c r="B13" s="50" t="s">
        <v>12</v>
      </c>
      <c r="C13" s="58">
        <v>53288.64</v>
      </c>
      <c r="D13" s="1"/>
      <c r="E13" s="1"/>
      <c r="F13" s="32"/>
      <c r="G13" s="32"/>
    </row>
    <row r="14" spans="1:7" ht="15.75">
      <c r="A14" s="49">
        <v>9</v>
      </c>
      <c r="B14" s="50" t="s">
        <v>13</v>
      </c>
      <c r="C14" s="58">
        <v>45425.26</v>
      </c>
      <c r="D14" s="1"/>
      <c r="E14" s="1"/>
      <c r="F14" s="32"/>
      <c r="G14" s="32"/>
    </row>
    <row r="15" spans="1:7" ht="15.75">
      <c r="A15" s="49">
        <v>10</v>
      </c>
      <c r="B15" s="50" t="s">
        <v>14</v>
      </c>
      <c r="C15" s="58">
        <v>3243.24</v>
      </c>
      <c r="D15" s="1"/>
      <c r="E15" s="1"/>
      <c r="F15" s="32"/>
      <c r="G15" s="32"/>
    </row>
    <row r="16" spans="1:7" ht="15.75">
      <c r="A16" s="49">
        <v>11</v>
      </c>
      <c r="B16" s="50" t="s">
        <v>15</v>
      </c>
      <c r="C16" s="58">
        <v>23506.53</v>
      </c>
      <c r="D16" s="1"/>
      <c r="E16" s="1"/>
      <c r="F16" s="32"/>
      <c r="G16" s="32"/>
    </row>
    <row r="17" spans="1:7" ht="15.75">
      <c r="A17" s="49">
        <v>12</v>
      </c>
      <c r="B17" s="50" t="s">
        <v>16</v>
      </c>
      <c r="C17" s="58">
        <v>3486.51</v>
      </c>
      <c r="D17" s="1"/>
      <c r="E17" s="1"/>
      <c r="F17" s="32"/>
      <c r="G17" s="32"/>
    </row>
    <row r="18" spans="1:7" ht="15.75">
      <c r="A18" s="49">
        <v>13</v>
      </c>
      <c r="B18" s="50" t="s">
        <v>17</v>
      </c>
      <c r="C18" s="58">
        <v>1901.58</v>
      </c>
      <c r="D18" s="1"/>
      <c r="E18" s="1"/>
      <c r="F18" s="32"/>
      <c r="G18" s="32"/>
    </row>
    <row r="19" spans="1:7" ht="15.75">
      <c r="A19" s="49">
        <v>14</v>
      </c>
      <c r="B19" s="50" t="s">
        <v>18</v>
      </c>
      <c r="C19" s="58">
        <v>17205.13</v>
      </c>
      <c r="D19" s="1"/>
      <c r="E19" s="1"/>
      <c r="F19" s="32"/>
      <c r="G19" s="32"/>
    </row>
    <row r="20" spans="1:7" ht="15.75">
      <c r="A20" s="49">
        <v>15</v>
      </c>
      <c r="B20" s="50" t="s">
        <v>19</v>
      </c>
      <c r="C20" s="58">
        <v>39753.37</v>
      </c>
      <c r="D20" s="1"/>
      <c r="E20" s="1"/>
      <c r="F20" s="32"/>
      <c r="G20" s="32"/>
    </row>
    <row r="21" spans="1:7" ht="15.75">
      <c r="A21" s="49">
        <v>16</v>
      </c>
      <c r="B21" s="50" t="s">
        <v>20</v>
      </c>
      <c r="C21" s="58">
        <v>5066.64</v>
      </c>
      <c r="D21" s="1"/>
      <c r="E21" s="1"/>
      <c r="F21" s="32"/>
      <c r="G21" s="32"/>
    </row>
    <row r="22" spans="1:7" ht="15.75">
      <c r="A22" s="49">
        <v>17</v>
      </c>
      <c r="B22" s="50" t="s">
        <v>21</v>
      </c>
      <c r="C22" s="58">
        <v>433.2</v>
      </c>
      <c r="D22" s="1"/>
      <c r="E22" s="1"/>
      <c r="F22" s="32"/>
      <c r="G22" s="32"/>
    </row>
    <row r="23" spans="1:7" ht="15.75">
      <c r="A23" s="49">
        <v>18</v>
      </c>
      <c r="B23" s="50" t="s">
        <v>83</v>
      </c>
      <c r="C23" s="58">
        <v>60122.1</v>
      </c>
      <c r="D23" s="1"/>
      <c r="E23" s="1"/>
      <c r="F23" s="32"/>
      <c r="G23" s="32"/>
    </row>
    <row r="24" spans="1:7" ht="15.75">
      <c r="A24" s="49">
        <v>19</v>
      </c>
      <c r="B24" s="50" t="s">
        <v>22</v>
      </c>
      <c r="C24" s="58">
        <v>30019.06</v>
      </c>
      <c r="D24" s="1"/>
      <c r="E24" s="1"/>
      <c r="F24" s="32"/>
      <c r="G24" s="32"/>
    </row>
    <row r="25" spans="1:7" ht="15.75">
      <c r="A25" s="49">
        <v>20</v>
      </c>
      <c r="B25" s="50" t="s">
        <v>23</v>
      </c>
      <c r="C25" s="58">
        <v>6106.66</v>
      </c>
      <c r="D25" s="1"/>
      <c r="E25" s="1"/>
      <c r="F25" s="32"/>
      <c r="G25" s="32"/>
    </row>
    <row r="26" spans="1:7" ht="15.75">
      <c r="A26" s="49">
        <v>21</v>
      </c>
      <c r="B26" s="50" t="s">
        <v>24</v>
      </c>
      <c r="C26" s="58">
        <v>2280.51</v>
      </c>
      <c r="D26" s="1"/>
      <c r="E26" s="1"/>
      <c r="F26" s="32"/>
      <c r="G26" s="32"/>
    </row>
    <row r="27" spans="1:7" ht="15.75">
      <c r="A27" s="49">
        <v>22</v>
      </c>
      <c r="B27" s="50" t="s">
        <v>25</v>
      </c>
      <c r="C27" s="58">
        <v>92527.19</v>
      </c>
      <c r="D27" s="1"/>
      <c r="E27" s="1"/>
      <c r="F27" s="32"/>
      <c r="G27" s="32"/>
    </row>
    <row r="28" spans="1:7" ht="15.75">
      <c r="A28" s="49">
        <v>23</v>
      </c>
      <c r="B28" s="50" t="s">
        <v>26</v>
      </c>
      <c r="C28" s="58">
        <v>34378.86</v>
      </c>
      <c r="D28" s="1"/>
      <c r="E28" s="1"/>
      <c r="F28" s="32"/>
      <c r="G28" s="32"/>
    </row>
    <row r="29" spans="1:7" ht="15.75">
      <c r="A29" s="49">
        <v>24</v>
      </c>
      <c r="B29" s="50" t="s">
        <v>36</v>
      </c>
      <c r="C29" s="58">
        <v>3350.44</v>
      </c>
      <c r="D29" s="1"/>
      <c r="E29" s="1"/>
      <c r="F29" s="32"/>
      <c r="G29" s="32"/>
    </row>
    <row r="30" spans="1:7" ht="15.75">
      <c r="A30" s="49">
        <v>25</v>
      </c>
      <c r="B30" s="50" t="s">
        <v>37</v>
      </c>
      <c r="C30" s="58">
        <v>16257</v>
      </c>
      <c r="D30" s="1"/>
      <c r="E30" s="1"/>
      <c r="F30" s="32"/>
      <c r="G30" s="32"/>
    </row>
    <row r="31" spans="1:7" ht="15.75">
      <c r="A31" s="49">
        <v>26</v>
      </c>
      <c r="B31" s="50" t="s">
        <v>39</v>
      </c>
      <c r="C31" s="58">
        <v>850</v>
      </c>
      <c r="D31" s="1"/>
      <c r="E31" s="1"/>
      <c r="F31" s="32"/>
      <c r="G31" s="32"/>
    </row>
    <row r="32" spans="1:7" ht="15.75">
      <c r="A32" s="49">
        <v>27</v>
      </c>
      <c r="B32" s="50" t="s">
        <v>41</v>
      </c>
      <c r="C32" s="58">
        <v>1269.27</v>
      </c>
      <c r="D32" s="1"/>
      <c r="E32" s="1"/>
      <c r="F32" s="32"/>
      <c r="G32" s="32"/>
    </row>
    <row r="33" spans="1:7" ht="15.75">
      <c r="A33" s="49">
        <v>28</v>
      </c>
      <c r="B33" s="50" t="s">
        <v>54</v>
      </c>
      <c r="C33" s="58">
        <v>303.75</v>
      </c>
      <c r="D33" s="1"/>
      <c r="E33" s="1"/>
      <c r="F33" s="32"/>
      <c r="G33" s="32"/>
    </row>
    <row r="34" spans="1:7" ht="15.75">
      <c r="A34" s="49">
        <v>29</v>
      </c>
      <c r="B34" s="50" t="s">
        <v>55</v>
      </c>
      <c r="C34" s="58">
        <v>7180.78</v>
      </c>
      <c r="D34" s="1"/>
      <c r="E34" s="1"/>
      <c r="F34" s="32"/>
      <c r="G34" s="32"/>
    </row>
    <row r="35" spans="1:7" ht="15.75">
      <c r="A35" s="49">
        <v>30</v>
      </c>
      <c r="B35" s="50" t="s">
        <v>64</v>
      </c>
      <c r="C35" s="58">
        <v>3685.61</v>
      </c>
      <c r="D35" s="1"/>
      <c r="E35" s="1"/>
      <c r="F35" s="32"/>
      <c r="G35" s="32"/>
    </row>
    <row r="36" spans="1:7" ht="15.75">
      <c r="A36" s="51"/>
      <c r="B36" s="51" t="s">
        <v>27</v>
      </c>
      <c r="C36" s="7">
        <f>SUM(C6:C35)</f>
        <v>751857.1900000002</v>
      </c>
      <c r="D36" s="1"/>
      <c r="E36" s="1"/>
      <c r="F36" s="32"/>
      <c r="G36" s="32"/>
    </row>
    <row r="37" spans="1:7" ht="14.25">
      <c r="A37" s="32"/>
      <c r="B37" s="32"/>
      <c r="C37" s="34"/>
      <c r="D37" s="1"/>
      <c r="E37" s="1"/>
      <c r="F37" s="32"/>
      <c r="G37" s="32"/>
    </row>
    <row r="38" spans="1:7" ht="14.25">
      <c r="A38" s="32"/>
      <c r="B38" s="32"/>
      <c r="C38" s="63"/>
      <c r="D38" s="1"/>
      <c r="E38" s="32"/>
      <c r="F38" s="32"/>
      <c r="G38" s="32"/>
    </row>
    <row r="39" spans="3:4" ht="12.75">
      <c r="C39" s="3"/>
      <c r="D39" s="3"/>
    </row>
    <row r="40" spans="2:4" ht="12.75">
      <c r="B40" s="3"/>
      <c r="C40" s="3"/>
      <c r="D40" s="5"/>
    </row>
    <row r="41" spans="2:4" ht="12.75">
      <c r="B41" s="3"/>
      <c r="C41" s="3"/>
      <c r="D41" s="3"/>
    </row>
    <row r="42" spans="3:4" ht="12.75">
      <c r="C42" s="3"/>
      <c r="D42" s="3"/>
    </row>
    <row r="43" ht="12.75">
      <c r="C43" s="3"/>
    </row>
    <row r="44" spans="3:4" ht="12.75">
      <c r="C44" s="3"/>
      <c r="D44" s="3"/>
    </row>
    <row r="45" ht="12.75">
      <c r="D45" s="3"/>
    </row>
  </sheetData>
  <printOptions/>
  <pageMargins left="0.75" right="0.75" top="1" bottom="1" header="0.5" footer="0.5"/>
  <pageSetup horizontalDpi="300" verticalDpi="300" orientation="portrait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H37"/>
  <sheetViews>
    <sheetView workbookViewId="0" topLeftCell="A1">
      <selection activeCell="E36" sqref="E36"/>
    </sheetView>
  </sheetViews>
  <sheetFormatPr defaultColWidth="9.140625" defaultRowHeight="12.75"/>
  <cols>
    <col min="2" max="2" width="31.57421875" style="0" customWidth="1"/>
    <col min="3" max="3" width="16.421875" style="0" customWidth="1"/>
  </cols>
  <sheetData>
    <row r="4" spans="1:8" ht="12.75" customHeight="1">
      <c r="A4" s="88" t="s">
        <v>104</v>
      </c>
      <c r="B4" s="88"/>
      <c r="C4" s="88"/>
      <c r="D4" s="88"/>
      <c r="E4" s="88"/>
      <c r="F4" s="88"/>
      <c r="G4" s="88"/>
      <c r="H4" s="88"/>
    </row>
    <row r="5" spans="1:8" ht="14.25">
      <c r="A5" s="32"/>
      <c r="B5" s="32"/>
      <c r="C5" s="32"/>
      <c r="D5" s="35"/>
      <c r="E5" s="32"/>
      <c r="F5" s="32"/>
      <c r="G5" s="32"/>
      <c r="H5" s="32"/>
    </row>
    <row r="6" spans="1:8" ht="30">
      <c r="A6" s="44" t="s">
        <v>0</v>
      </c>
      <c r="B6" s="45" t="s">
        <v>1</v>
      </c>
      <c r="C6" s="39" t="s">
        <v>58</v>
      </c>
      <c r="D6" s="35"/>
      <c r="E6" s="32"/>
      <c r="F6" s="32"/>
      <c r="G6" s="32"/>
      <c r="H6" s="32"/>
    </row>
    <row r="7" spans="1:8" ht="15.75">
      <c r="A7" s="49">
        <v>1</v>
      </c>
      <c r="B7" s="50" t="s">
        <v>6</v>
      </c>
      <c r="C7" s="6">
        <v>23344.04</v>
      </c>
      <c r="D7" s="32"/>
      <c r="E7" s="32"/>
      <c r="F7" s="32"/>
      <c r="G7" s="32"/>
      <c r="H7" s="32"/>
    </row>
    <row r="8" spans="1:8" ht="15.75">
      <c r="A8" s="49">
        <v>2</v>
      </c>
      <c r="B8" s="50" t="s">
        <v>7</v>
      </c>
      <c r="C8" s="6"/>
      <c r="D8" s="32"/>
      <c r="E8" s="32"/>
      <c r="F8" s="32"/>
      <c r="G8" s="32"/>
      <c r="H8" s="32"/>
    </row>
    <row r="9" spans="1:3" ht="15.75">
      <c r="A9" s="49">
        <v>3</v>
      </c>
      <c r="B9" s="50" t="s">
        <v>8</v>
      </c>
      <c r="C9" s="6">
        <v>655.19</v>
      </c>
    </row>
    <row r="10" spans="1:3" ht="15.75">
      <c r="A10" s="49">
        <v>4</v>
      </c>
      <c r="B10" s="50" t="s">
        <v>9</v>
      </c>
      <c r="C10" s="6">
        <v>11648.12</v>
      </c>
    </row>
    <row r="11" spans="1:3" ht="15.75">
      <c r="A11" s="49">
        <v>5</v>
      </c>
      <c r="B11" s="50" t="s">
        <v>10</v>
      </c>
      <c r="C11" s="6">
        <v>11946.36</v>
      </c>
    </row>
    <row r="12" spans="1:3" ht="15.75">
      <c r="A12" s="49">
        <v>6</v>
      </c>
      <c r="B12" s="50" t="s">
        <v>53</v>
      </c>
      <c r="C12" s="6">
        <v>3974.86</v>
      </c>
    </row>
    <row r="13" spans="1:3" ht="15.75">
      <c r="A13" s="49">
        <v>7</v>
      </c>
      <c r="B13" s="50" t="s">
        <v>11</v>
      </c>
      <c r="C13" s="6">
        <v>42132.42</v>
      </c>
    </row>
    <row r="14" spans="1:3" ht="15.75">
      <c r="A14" s="49">
        <v>8</v>
      </c>
      <c r="B14" s="50" t="s">
        <v>12</v>
      </c>
      <c r="C14" s="6">
        <v>12679.66</v>
      </c>
    </row>
    <row r="15" spans="1:3" ht="15.75">
      <c r="A15" s="49">
        <v>9</v>
      </c>
      <c r="B15" s="50" t="s">
        <v>13</v>
      </c>
      <c r="C15" s="6">
        <v>7258.45</v>
      </c>
    </row>
    <row r="16" spans="1:3" ht="15.75">
      <c r="A16" s="49">
        <v>10</v>
      </c>
      <c r="B16" s="50" t="s">
        <v>14</v>
      </c>
      <c r="C16" s="6"/>
    </row>
    <row r="17" spans="1:3" ht="15.75">
      <c r="A17" s="49">
        <v>11</v>
      </c>
      <c r="B17" s="50" t="s">
        <v>15</v>
      </c>
      <c r="C17" s="6">
        <v>17905.52</v>
      </c>
    </row>
    <row r="18" spans="1:3" ht="15.75">
      <c r="A18" s="49">
        <v>12</v>
      </c>
      <c r="B18" s="50" t="s">
        <v>16</v>
      </c>
      <c r="C18" s="6"/>
    </row>
    <row r="19" spans="1:3" ht="15.75">
      <c r="A19" s="49">
        <v>13</v>
      </c>
      <c r="B19" s="50" t="s">
        <v>17</v>
      </c>
      <c r="C19" s="6"/>
    </row>
    <row r="20" spans="1:3" ht="15.75">
      <c r="A20" s="49">
        <v>14</v>
      </c>
      <c r="B20" s="50" t="s">
        <v>18</v>
      </c>
      <c r="C20" s="6">
        <v>10133.23</v>
      </c>
    </row>
    <row r="21" spans="1:3" ht="15.75">
      <c r="A21" s="49">
        <v>15</v>
      </c>
      <c r="B21" s="50" t="s">
        <v>19</v>
      </c>
      <c r="C21" s="6">
        <v>8103.04</v>
      </c>
    </row>
    <row r="22" spans="1:3" ht="15.75">
      <c r="A22" s="49">
        <v>16</v>
      </c>
      <c r="B22" s="50" t="s">
        <v>20</v>
      </c>
      <c r="C22" s="6"/>
    </row>
    <row r="23" spans="1:3" ht="15.75">
      <c r="A23" s="49">
        <v>17</v>
      </c>
      <c r="B23" s="50" t="s">
        <v>21</v>
      </c>
      <c r="C23" s="6"/>
    </row>
    <row r="24" spans="1:3" ht="15.75">
      <c r="A24" s="49">
        <v>18</v>
      </c>
      <c r="B24" s="50" t="s">
        <v>85</v>
      </c>
      <c r="C24" s="6">
        <v>6850.01</v>
      </c>
    </row>
    <row r="25" spans="1:3" ht="15.75">
      <c r="A25" s="49">
        <v>19</v>
      </c>
      <c r="B25" s="50" t="s">
        <v>22</v>
      </c>
      <c r="C25" s="6">
        <v>11865.46</v>
      </c>
    </row>
    <row r="26" spans="1:3" ht="15.75">
      <c r="A26" s="49">
        <v>20</v>
      </c>
      <c r="B26" s="50" t="s">
        <v>23</v>
      </c>
      <c r="C26" s="6">
        <v>4084.8</v>
      </c>
    </row>
    <row r="27" spans="1:3" ht="15.75">
      <c r="A27" s="49">
        <v>21</v>
      </c>
      <c r="B27" s="50" t="s">
        <v>24</v>
      </c>
      <c r="C27" s="6"/>
    </row>
    <row r="28" spans="1:3" ht="15.75">
      <c r="A28" s="49">
        <v>22</v>
      </c>
      <c r="B28" s="50" t="s">
        <v>25</v>
      </c>
      <c r="C28" s="6">
        <v>17306.06</v>
      </c>
    </row>
    <row r="29" spans="1:3" ht="15.75">
      <c r="A29" s="49">
        <v>23</v>
      </c>
      <c r="B29" s="50" t="s">
        <v>26</v>
      </c>
      <c r="C29" s="6">
        <v>5939.75</v>
      </c>
    </row>
    <row r="30" spans="1:3" ht="15.75">
      <c r="A30" s="49">
        <v>24</v>
      </c>
      <c r="B30" s="50" t="s">
        <v>36</v>
      </c>
      <c r="C30" s="6"/>
    </row>
    <row r="31" spans="1:3" ht="15.75">
      <c r="A31" s="49">
        <v>25</v>
      </c>
      <c r="B31" s="50" t="s">
        <v>37</v>
      </c>
      <c r="C31" s="6">
        <v>8207.97</v>
      </c>
    </row>
    <row r="32" spans="1:3" ht="15.75">
      <c r="A32" s="49">
        <v>26</v>
      </c>
      <c r="B32" s="50" t="s">
        <v>39</v>
      </c>
      <c r="C32" s="6"/>
    </row>
    <row r="33" spans="1:3" ht="15.75">
      <c r="A33" s="49">
        <v>27</v>
      </c>
      <c r="B33" s="50" t="s">
        <v>41</v>
      </c>
      <c r="C33" s="6"/>
    </row>
    <row r="34" spans="1:3" ht="15.75">
      <c r="A34" s="49">
        <v>28</v>
      </c>
      <c r="B34" s="50" t="s">
        <v>54</v>
      </c>
      <c r="C34" s="6"/>
    </row>
    <row r="35" spans="1:3" ht="15.75">
      <c r="A35" s="49">
        <v>29</v>
      </c>
      <c r="B35" s="50" t="s">
        <v>55</v>
      </c>
      <c r="C35" s="6"/>
    </row>
    <row r="36" spans="1:3" ht="15.75">
      <c r="A36" s="49">
        <v>30</v>
      </c>
      <c r="B36" s="50" t="s">
        <v>64</v>
      </c>
      <c r="C36" s="6"/>
    </row>
    <row r="37" spans="1:3" ht="15.75">
      <c r="A37" s="51"/>
      <c r="B37" s="51" t="s">
        <v>27</v>
      </c>
      <c r="C37" s="56">
        <f>SUM(C7:C36)</f>
        <v>204034.94</v>
      </c>
    </row>
  </sheetData>
  <mergeCells count="1">
    <mergeCell ref="A4:H4"/>
  </mergeCells>
  <printOptions/>
  <pageMargins left="0.75" right="0.75" top="1" bottom="1" header="0.5" footer="0.5"/>
  <pageSetup horizontalDpi="300" verticalDpi="3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G41"/>
  <sheetViews>
    <sheetView workbookViewId="0" topLeftCell="A1">
      <selection activeCell="Q28" sqref="Q28"/>
    </sheetView>
  </sheetViews>
  <sheetFormatPr defaultColWidth="9.140625" defaultRowHeight="12.75"/>
  <cols>
    <col min="2" max="2" width="31.28125" style="0" customWidth="1"/>
    <col min="3" max="3" width="18.7109375" style="0" customWidth="1"/>
    <col min="4" max="4" width="16.57421875" style="0" customWidth="1"/>
    <col min="5" max="5" width="16.140625" style="0" bestFit="1" customWidth="1"/>
  </cols>
  <sheetData>
    <row r="3" spans="1:7" ht="12.75" customHeight="1">
      <c r="A3" s="88" t="s">
        <v>105</v>
      </c>
      <c r="B3" s="88"/>
      <c r="C3" s="88"/>
      <c r="D3" s="88"/>
      <c r="E3" s="88"/>
      <c r="F3" s="88"/>
      <c r="G3" s="88"/>
    </row>
    <row r="4" spans="1:7" ht="15">
      <c r="A4" s="89"/>
      <c r="B4" s="89"/>
      <c r="C4" s="37" t="s">
        <v>32</v>
      </c>
      <c r="D4" s="1"/>
      <c r="E4" s="32"/>
      <c r="F4" s="32"/>
      <c r="G4" s="32"/>
    </row>
    <row r="5" spans="1:7" ht="15.75">
      <c r="A5" s="44" t="s">
        <v>0</v>
      </c>
      <c r="B5" s="45" t="s">
        <v>1</v>
      </c>
      <c r="C5" s="38" t="s">
        <v>33</v>
      </c>
      <c r="D5" s="38" t="s">
        <v>34</v>
      </c>
      <c r="E5" s="39" t="s">
        <v>35</v>
      </c>
      <c r="F5" s="32"/>
      <c r="G5" s="32"/>
    </row>
    <row r="6" spans="1:7" ht="15.75">
      <c r="A6" s="49">
        <v>1</v>
      </c>
      <c r="B6" s="50" t="s">
        <v>6</v>
      </c>
      <c r="C6" s="6">
        <v>14070.62</v>
      </c>
      <c r="D6" s="6">
        <v>35987.95</v>
      </c>
      <c r="E6" s="7">
        <f>C6+D6</f>
        <v>50058.57</v>
      </c>
      <c r="F6" s="32"/>
      <c r="G6" s="32"/>
    </row>
    <row r="7" spans="1:7" ht="15.75">
      <c r="A7" s="49">
        <v>2</v>
      </c>
      <c r="B7" s="50" t="s">
        <v>7</v>
      </c>
      <c r="C7" s="6">
        <v>932.73</v>
      </c>
      <c r="D7" s="6">
        <v>1904.65</v>
      </c>
      <c r="E7" s="7">
        <f aca="true" t="shared" si="0" ref="E7:E36">C7+D7</f>
        <v>2837.38</v>
      </c>
      <c r="F7" s="32"/>
      <c r="G7" s="32"/>
    </row>
    <row r="8" spans="1:7" ht="15.75">
      <c r="A8" s="49">
        <v>3</v>
      </c>
      <c r="B8" s="50" t="s">
        <v>8</v>
      </c>
      <c r="C8" s="6">
        <v>1604.86</v>
      </c>
      <c r="D8" s="6">
        <v>5438.64</v>
      </c>
      <c r="E8" s="7">
        <f t="shared" si="0"/>
        <v>7043.5</v>
      </c>
      <c r="F8" s="32"/>
      <c r="G8" s="32"/>
    </row>
    <row r="9" spans="1:7" ht="15.75">
      <c r="A9" s="49">
        <v>4</v>
      </c>
      <c r="B9" s="50" t="s">
        <v>9</v>
      </c>
      <c r="C9" s="6">
        <v>7988.85</v>
      </c>
      <c r="D9" s="6">
        <v>13187.4</v>
      </c>
      <c r="E9" s="7">
        <f t="shared" si="0"/>
        <v>21176.25</v>
      </c>
      <c r="F9" s="32"/>
      <c r="G9" s="32"/>
    </row>
    <row r="10" spans="1:7" ht="15.75">
      <c r="A10" s="49">
        <v>5</v>
      </c>
      <c r="B10" s="50" t="s">
        <v>10</v>
      </c>
      <c r="C10" s="6">
        <v>29748.71</v>
      </c>
      <c r="D10" s="6">
        <v>46250.16</v>
      </c>
      <c r="E10" s="7">
        <f t="shared" si="0"/>
        <v>75998.87</v>
      </c>
      <c r="F10" s="32"/>
      <c r="G10" s="32"/>
    </row>
    <row r="11" spans="1:7" ht="15.75">
      <c r="A11" s="49">
        <v>6</v>
      </c>
      <c r="B11" s="50" t="s">
        <v>53</v>
      </c>
      <c r="C11" s="6">
        <v>14804.06</v>
      </c>
      <c r="D11" s="6">
        <v>26384.19</v>
      </c>
      <c r="E11" s="7">
        <f t="shared" si="0"/>
        <v>41188.25</v>
      </c>
      <c r="F11" s="32"/>
      <c r="G11" s="32"/>
    </row>
    <row r="12" spans="1:7" ht="15.75">
      <c r="A12" s="49">
        <v>7</v>
      </c>
      <c r="B12" s="50" t="s">
        <v>11</v>
      </c>
      <c r="C12" s="6">
        <v>29689.46</v>
      </c>
      <c r="D12" s="6">
        <v>53713.93</v>
      </c>
      <c r="E12" s="7">
        <f t="shared" si="0"/>
        <v>83403.39</v>
      </c>
      <c r="F12" s="32"/>
      <c r="G12" s="32"/>
    </row>
    <row r="13" spans="1:7" ht="15.75">
      <c r="A13" s="49">
        <v>8</v>
      </c>
      <c r="B13" s="50" t="s">
        <v>12</v>
      </c>
      <c r="C13" s="6">
        <v>22488.61</v>
      </c>
      <c r="D13" s="6">
        <v>33599.54</v>
      </c>
      <c r="E13" s="7">
        <f t="shared" si="0"/>
        <v>56088.15</v>
      </c>
      <c r="F13" s="32"/>
      <c r="G13" s="32"/>
    </row>
    <row r="14" spans="1:7" ht="15.75">
      <c r="A14" s="49">
        <v>9</v>
      </c>
      <c r="B14" s="50" t="s">
        <v>13</v>
      </c>
      <c r="C14" s="6">
        <v>13548.12</v>
      </c>
      <c r="D14" s="6">
        <v>18567.21</v>
      </c>
      <c r="E14" s="7">
        <f t="shared" si="0"/>
        <v>32115.33</v>
      </c>
      <c r="F14" s="32"/>
      <c r="G14" s="32"/>
    </row>
    <row r="15" spans="1:7" ht="15.75">
      <c r="A15" s="49">
        <v>10</v>
      </c>
      <c r="B15" s="50" t="s">
        <v>14</v>
      </c>
      <c r="C15" s="6">
        <v>1220.18</v>
      </c>
      <c r="D15" s="6">
        <v>6220.07</v>
      </c>
      <c r="E15" s="7">
        <f t="shared" si="0"/>
        <v>7440.25</v>
      </c>
      <c r="F15" s="32"/>
      <c r="G15" s="32"/>
    </row>
    <row r="16" spans="1:7" ht="15.75">
      <c r="A16" s="49">
        <v>11</v>
      </c>
      <c r="B16" s="50" t="s">
        <v>15</v>
      </c>
      <c r="C16" s="6">
        <v>10980.36</v>
      </c>
      <c r="D16" s="6">
        <v>31885.69</v>
      </c>
      <c r="E16" s="7">
        <f t="shared" si="0"/>
        <v>42866.05</v>
      </c>
      <c r="F16" s="32"/>
      <c r="G16" s="32"/>
    </row>
    <row r="17" spans="1:7" ht="15.75">
      <c r="A17" s="49">
        <v>12</v>
      </c>
      <c r="B17" s="50" t="s">
        <v>16</v>
      </c>
      <c r="C17" s="6"/>
      <c r="D17" s="6"/>
      <c r="E17" s="7">
        <f t="shared" si="0"/>
        <v>0</v>
      </c>
      <c r="F17" s="32"/>
      <c r="G17" s="32"/>
    </row>
    <row r="18" spans="1:7" ht="15.75">
      <c r="A18" s="49">
        <v>13</v>
      </c>
      <c r="B18" s="50" t="s">
        <v>17</v>
      </c>
      <c r="C18" s="6"/>
      <c r="D18" s="6"/>
      <c r="E18" s="7">
        <f t="shared" si="0"/>
        <v>0</v>
      </c>
      <c r="F18" s="32"/>
      <c r="G18" s="32"/>
    </row>
    <row r="19" spans="1:7" ht="15.75">
      <c r="A19" s="49">
        <v>14</v>
      </c>
      <c r="B19" s="50" t="s">
        <v>18</v>
      </c>
      <c r="C19" s="6">
        <v>2606.67</v>
      </c>
      <c r="D19" s="6">
        <v>5504.77</v>
      </c>
      <c r="E19" s="7">
        <f t="shared" si="0"/>
        <v>8111.4400000000005</v>
      </c>
      <c r="F19" s="32"/>
      <c r="G19" s="32"/>
    </row>
    <row r="20" spans="1:7" ht="15.75">
      <c r="A20" s="49">
        <v>15</v>
      </c>
      <c r="B20" s="50" t="s">
        <v>19</v>
      </c>
      <c r="C20" s="6">
        <v>7206.39</v>
      </c>
      <c r="D20" s="6">
        <v>20043.22</v>
      </c>
      <c r="E20" s="7">
        <f t="shared" si="0"/>
        <v>27249.61</v>
      </c>
      <c r="F20" s="32"/>
      <c r="G20" s="32"/>
    </row>
    <row r="21" spans="1:7" ht="15.75">
      <c r="A21" s="49">
        <v>16</v>
      </c>
      <c r="B21" s="50" t="s">
        <v>20</v>
      </c>
      <c r="C21" s="6">
        <v>159.3</v>
      </c>
      <c r="D21" s="6">
        <v>683.38</v>
      </c>
      <c r="E21" s="7">
        <f t="shared" si="0"/>
        <v>842.6800000000001</v>
      </c>
      <c r="F21" s="32"/>
      <c r="G21" s="32"/>
    </row>
    <row r="22" spans="1:7" ht="15.75">
      <c r="A22" s="49">
        <v>17</v>
      </c>
      <c r="B22" s="50" t="s">
        <v>21</v>
      </c>
      <c r="C22" s="6"/>
      <c r="D22" s="6"/>
      <c r="E22" s="7">
        <f t="shared" si="0"/>
        <v>0</v>
      </c>
      <c r="F22" s="32"/>
      <c r="G22" s="32"/>
    </row>
    <row r="23" spans="1:7" ht="15.75">
      <c r="A23" s="49">
        <v>18</v>
      </c>
      <c r="B23" s="50" t="s">
        <v>85</v>
      </c>
      <c r="C23" s="6">
        <v>11009.1</v>
      </c>
      <c r="D23" s="6">
        <v>14901.99</v>
      </c>
      <c r="E23" s="7">
        <f t="shared" si="0"/>
        <v>25911.09</v>
      </c>
      <c r="F23" s="32"/>
      <c r="G23" s="32"/>
    </row>
    <row r="24" spans="1:7" ht="15.75">
      <c r="A24" s="49">
        <v>19</v>
      </c>
      <c r="B24" s="50" t="s">
        <v>22</v>
      </c>
      <c r="C24" s="6">
        <v>11002.25</v>
      </c>
      <c r="D24" s="6">
        <v>24327.64</v>
      </c>
      <c r="E24" s="7">
        <f t="shared" si="0"/>
        <v>35329.89</v>
      </c>
      <c r="F24" s="32"/>
      <c r="G24" s="32"/>
    </row>
    <row r="25" spans="1:7" ht="15.75">
      <c r="A25" s="49">
        <v>20</v>
      </c>
      <c r="B25" s="50" t="s">
        <v>23</v>
      </c>
      <c r="C25" s="6">
        <v>5961.39</v>
      </c>
      <c r="D25" s="6">
        <v>11549.98</v>
      </c>
      <c r="E25" s="7">
        <f t="shared" si="0"/>
        <v>17511.37</v>
      </c>
      <c r="F25" s="32"/>
      <c r="G25" s="32"/>
    </row>
    <row r="26" spans="1:7" ht="15.75">
      <c r="A26" s="49">
        <v>21</v>
      </c>
      <c r="B26" s="50" t="s">
        <v>24</v>
      </c>
      <c r="C26" s="6"/>
      <c r="D26" s="6"/>
      <c r="E26" s="7">
        <f t="shared" si="0"/>
        <v>0</v>
      </c>
      <c r="F26" s="32"/>
      <c r="G26" s="32"/>
    </row>
    <row r="27" spans="1:7" ht="15.75">
      <c r="A27" s="49">
        <v>22</v>
      </c>
      <c r="B27" s="50" t="s">
        <v>25</v>
      </c>
      <c r="C27" s="6">
        <v>27739.02</v>
      </c>
      <c r="D27" s="6">
        <v>52747.27</v>
      </c>
      <c r="E27" s="7">
        <f t="shared" si="0"/>
        <v>80486.29</v>
      </c>
      <c r="F27" s="32"/>
      <c r="G27" s="32"/>
    </row>
    <row r="28" spans="1:7" ht="15.75">
      <c r="A28" s="49">
        <v>23</v>
      </c>
      <c r="B28" s="50" t="s">
        <v>26</v>
      </c>
      <c r="C28" s="6">
        <v>10543</v>
      </c>
      <c r="D28" s="6">
        <v>16754.82</v>
      </c>
      <c r="E28" s="7">
        <f t="shared" si="0"/>
        <v>27297.82</v>
      </c>
      <c r="F28" s="32"/>
      <c r="G28" s="32"/>
    </row>
    <row r="29" spans="1:7" ht="15.75">
      <c r="A29" s="49">
        <v>24</v>
      </c>
      <c r="B29" s="50" t="s">
        <v>36</v>
      </c>
      <c r="C29" s="6"/>
      <c r="D29" s="6"/>
      <c r="E29" s="7">
        <f t="shared" si="0"/>
        <v>0</v>
      </c>
      <c r="F29" s="32"/>
      <c r="G29" s="32"/>
    </row>
    <row r="30" spans="1:7" ht="15.75">
      <c r="A30" s="49">
        <v>25</v>
      </c>
      <c r="B30" s="50" t="s">
        <v>37</v>
      </c>
      <c r="C30" s="6">
        <v>5446.36</v>
      </c>
      <c r="D30" s="6">
        <v>14654.32</v>
      </c>
      <c r="E30" s="7">
        <f t="shared" si="0"/>
        <v>20100.68</v>
      </c>
      <c r="F30" s="32"/>
      <c r="G30" s="32"/>
    </row>
    <row r="31" spans="1:7" ht="15.75">
      <c r="A31" s="49">
        <v>26</v>
      </c>
      <c r="B31" s="50" t="s">
        <v>39</v>
      </c>
      <c r="C31" s="6">
        <v>123.67</v>
      </c>
      <c r="D31" s="6">
        <v>760.75</v>
      </c>
      <c r="E31" s="7">
        <f t="shared" si="0"/>
        <v>884.42</v>
      </c>
      <c r="F31" s="32"/>
      <c r="G31" s="32"/>
    </row>
    <row r="32" spans="1:7" ht="15.75">
      <c r="A32" s="49">
        <v>27</v>
      </c>
      <c r="B32" s="50" t="s">
        <v>41</v>
      </c>
      <c r="C32" s="6"/>
      <c r="D32" s="6"/>
      <c r="E32" s="7">
        <f t="shared" si="0"/>
        <v>0</v>
      </c>
      <c r="F32" s="32"/>
      <c r="G32" s="32"/>
    </row>
    <row r="33" spans="1:7" ht="15.75">
      <c r="A33" s="49">
        <v>28</v>
      </c>
      <c r="B33" s="50" t="s">
        <v>54</v>
      </c>
      <c r="C33" s="6"/>
      <c r="D33" s="6"/>
      <c r="E33" s="7">
        <f t="shared" si="0"/>
        <v>0</v>
      </c>
      <c r="F33" s="32"/>
      <c r="G33" s="32"/>
    </row>
    <row r="34" spans="1:7" ht="15.75">
      <c r="A34" s="49">
        <v>29</v>
      </c>
      <c r="B34" s="50" t="s">
        <v>55</v>
      </c>
      <c r="C34" s="6">
        <v>975.04</v>
      </c>
      <c r="D34" s="6">
        <v>2198.31</v>
      </c>
      <c r="E34" s="7">
        <f t="shared" si="0"/>
        <v>3173.35</v>
      </c>
      <c r="F34" s="32"/>
      <c r="G34" s="32"/>
    </row>
    <row r="35" spans="1:7" ht="15.75">
      <c r="A35" s="49">
        <v>30</v>
      </c>
      <c r="B35" s="50" t="s">
        <v>64</v>
      </c>
      <c r="C35" s="6">
        <v>795.74</v>
      </c>
      <c r="D35" s="6">
        <v>2817.02</v>
      </c>
      <c r="E35" s="7">
        <f t="shared" si="0"/>
        <v>3612.76</v>
      </c>
      <c r="F35" s="32"/>
      <c r="G35" s="32"/>
    </row>
    <row r="36" spans="1:7" ht="15.75">
      <c r="A36" s="51"/>
      <c r="B36" s="51" t="s">
        <v>27</v>
      </c>
      <c r="C36" s="6">
        <f>SUM(C6:C35)</f>
        <v>230644.49000000002</v>
      </c>
      <c r="D36" s="6">
        <f>SUM(D6:D35)</f>
        <v>440082.9000000001</v>
      </c>
      <c r="E36" s="7">
        <f t="shared" si="0"/>
        <v>670727.3900000001</v>
      </c>
      <c r="F36" s="32"/>
      <c r="G36" s="32"/>
    </row>
    <row r="37" spans="1:7" ht="14.25">
      <c r="A37" s="32"/>
      <c r="B37" s="32"/>
      <c r="C37" s="32"/>
      <c r="D37" s="32"/>
      <c r="E37" s="1"/>
      <c r="F37" s="32"/>
      <c r="G37" s="32"/>
    </row>
    <row r="38" spans="1:7" ht="14.25">
      <c r="A38" s="32"/>
      <c r="B38" s="32"/>
      <c r="C38" s="32"/>
      <c r="D38" s="32"/>
      <c r="E38" s="32"/>
      <c r="F38" s="32"/>
      <c r="G38" s="32"/>
    </row>
    <row r="39" ht="12.75">
      <c r="E39" s="3"/>
    </row>
    <row r="40" ht="12.75">
      <c r="D40" t="s">
        <v>80</v>
      </c>
    </row>
    <row r="41" ht="12.75">
      <c r="C41" s="3"/>
    </row>
  </sheetData>
  <mergeCells count="2">
    <mergeCell ref="A4:B4"/>
    <mergeCell ref="A3:G3"/>
  </mergeCells>
  <printOptions/>
  <pageMargins left="0.75" right="0.75" top="1" bottom="1" header="0.5" footer="0.5"/>
  <pageSetup horizontalDpi="300" verticalDpi="3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F40"/>
  <sheetViews>
    <sheetView workbookViewId="0" topLeftCell="A1">
      <selection activeCell="O30" sqref="O30"/>
    </sheetView>
  </sheetViews>
  <sheetFormatPr defaultColWidth="9.140625" defaultRowHeight="12.75"/>
  <cols>
    <col min="2" max="2" width="32.140625" style="0" customWidth="1"/>
    <col min="3" max="3" width="17.00390625" style="0" customWidth="1"/>
    <col min="4" max="4" width="16.57421875" style="0" customWidth="1"/>
  </cols>
  <sheetData>
    <row r="3" spans="1:6" ht="15">
      <c r="A3" s="53" t="s">
        <v>106</v>
      </c>
      <c r="B3" s="53"/>
      <c r="C3" s="53"/>
      <c r="D3" s="53"/>
      <c r="E3" s="53"/>
      <c r="F3" s="53"/>
    </row>
    <row r="4" spans="1:6" ht="15">
      <c r="A4" s="90"/>
      <c r="B4" s="90"/>
      <c r="C4" s="90"/>
      <c r="D4" s="90"/>
      <c r="E4" s="90"/>
      <c r="F4" s="32"/>
    </row>
    <row r="5" spans="1:6" ht="15.75">
      <c r="A5" s="44" t="s">
        <v>0</v>
      </c>
      <c r="B5" s="45" t="s">
        <v>1</v>
      </c>
      <c r="C5" s="45" t="s">
        <v>56</v>
      </c>
      <c r="D5" s="45" t="s">
        <v>57</v>
      </c>
      <c r="E5" s="32"/>
      <c r="F5" s="32"/>
    </row>
    <row r="6" spans="1:4" ht="15.75">
      <c r="A6" s="49">
        <v>1</v>
      </c>
      <c r="B6" s="50" t="s">
        <v>6</v>
      </c>
      <c r="C6" s="55">
        <v>7800</v>
      </c>
      <c r="D6" s="55">
        <v>1080</v>
      </c>
    </row>
    <row r="7" spans="1:4" ht="15.75">
      <c r="A7" s="49">
        <v>2</v>
      </c>
      <c r="B7" s="50" t="s">
        <v>7</v>
      </c>
      <c r="C7" s="55">
        <v>360</v>
      </c>
      <c r="D7" s="55"/>
    </row>
    <row r="8" spans="1:4" ht="15.75">
      <c r="A8" s="49">
        <v>3</v>
      </c>
      <c r="B8" s="50" t="s">
        <v>8</v>
      </c>
      <c r="C8" s="55">
        <v>840</v>
      </c>
      <c r="D8" s="55"/>
    </row>
    <row r="9" spans="1:4" ht="15.75">
      <c r="A9" s="49">
        <v>4</v>
      </c>
      <c r="B9" s="50" t="s">
        <v>9</v>
      </c>
      <c r="C9" s="55">
        <v>3852</v>
      </c>
      <c r="D9" s="55"/>
    </row>
    <row r="10" spans="1:4" ht="15.75">
      <c r="A10" s="49">
        <v>5</v>
      </c>
      <c r="B10" s="50" t="s">
        <v>10</v>
      </c>
      <c r="C10" s="55">
        <v>7920</v>
      </c>
      <c r="D10" s="55"/>
    </row>
    <row r="11" spans="1:4" ht="15.75">
      <c r="A11" s="49">
        <v>6</v>
      </c>
      <c r="B11" s="50" t="s">
        <v>53</v>
      </c>
      <c r="C11" s="55">
        <v>3840</v>
      </c>
      <c r="D11" s="55"/>
    </row>
    <row r="12" spans="1:4" ht="15.75">
      <c r="A12" s="49">
        <v>7</v>
      </c>
      <c r="B12" s="50" t="s">
        <v>11</v>
      </c>
      <c r="C12" s="55">
        <v>16680</v>
      </c>
      <c r="D12" s="55">
        <v>1920</v>
      </c>
    </row>
    <row r="13" spans="1:4" ht="15.75">
      <c r="A13" s="49">
        <v>8</v>
      </c>
      <c r="B13" s="50" t="s">
        <v>12</v>
      </c>
      <c r="C13" s="55">
        <v>6600</v>
      </c>
      <c r="D13" s="55"/>
    </row>
    <row r="14" spans="1:4" ht="15.75">
      <c r="A14" s="49">
        <v>9</v>
      </c>
      <c r="B14" s="50" t="s">
        <v>13</v>
      </c>
      <c r="C14" s="55">
        <v>3960</v>
      </c>
      <c r="D14" s="55"/>
    </row>
    <row r="15" spans="1:4" ht="15.75">
      <c r="A15" s="49">
        <v>10</v>
      </c>
      <c r="B15" s="50" t="s">
        <v>14</v>
      </c>
      <c r="C15" s="55">
        <v>600</v>
      </c>
      <c r="D15" s="55"/>
    </row>
    <row r="16" spans="1:4" ht="15.75">
      <c r="A16" s="49">
        <v>11</v>
      </c>
      <c r="B16" s="50" t="s">
        <v>15</v>
      </c>
      <c r="C16" s="55">
        <v>6600</v>
      </c>
      <c r="D16" s="55"/>
    </row>
    <row r="17" spans="1:4" ht="15.75">
      <c r="A17" s="49">
        <v>12</v>
      </c>
      <c r="B17" s="50" t="s">
        <v>16</v>
      </c>
      <c r="C17" s="55"/>
      <c r="D17" s="55"/>
    </row>
    <row r="18" spans="1:4" ht="15.75">
      <c r="A18" s="49">
        <v>13</v>
      </c>
      <c r="B18" s="50" t="s">
        <v>17</v>
      </c>
      <c r="C18" s="55"/>
      <c r="D18" s="55"/>
    </row>
    <row r="19" spans="1:4" ht="15.75">
      <c r="A19" s="49">
        <v>14</v>
      </c>
      <c r="B19" s="50" t="s">
        <v>18</v>
      </c>
      <c r="C19" s="55">
        <v>3480</v>
      </c>
      <c r="D19" s="55"/>
    </row>
    <row r="20" spans="1:4" ht="15.75">
      <c r="A20" s="49">
        <v>15</v>
      </c>
      <c r="B20" s="50" t="s">
        <v>19</v>
      </c>
      <c r="C20" s="55">
        <v>4320</v>
      </c>
      <c r="D20" s="55"/>
    </row>
    <row r="21" spans="1:4" ht="15.75">
      <c r="A21" s="49">
        <v>16</v>
      </c>
      <c r="B21" s="50" t="s">
        <v>20</v>
      </c>
      <c r="C21" s="55">
        <v>120</v>
      </c>
      <c r="D21" s="55"/>
    </row>
    <row r="22" spans="1:4" ht="15.75">
      <c r="A22" s="49">
        <v>17</v>
      </c>
      <c r="B22" s="50" t="s">
        <v>21</v>
      </c>
      <c r="C22" s="55"/>
      <c r="D22" s="55"/>
    </row>
    <row r="23" spans="1:4" ht="15.75">
      <c r="A23" s="49">
        <v>18</v>
      </c>
      <c r="B23" s="50" t="s">
        <v>85</v>
      </c>
      <c r="C23" s="55">
        <v>4800</v>
      </c>
      <c r="D23" s="55"/>
    </row>
    <row r="24" spans="1:4" ht="15.75">
      <c r="A24" s="49">
        <v>19</v>
      </c>
      <c r="B24" s="50" t="s">
        <v>22</v>
      </c>
      <c r="C24" s="55">
        <v>5880</v>
      </c>
      <c r="D24" s="55"/>
    </row>
    <row r="25" spans="1:4" ht="15.75">
      <c r="A25" s="49">
        <v>20</v>
      </c>
      <c r="B25" s="50" t="s">
        <v>23</v>
      </c>
      <c r="C25" s="55">
        <v>1560</v>
      </c>
      <c r="D25" s="55"/>
    </row>
    <row r="26" spans="1:4" ht="15.75">
      <c r="A26" s="49">
        <v>21</v>
      </c>
      <c r="B26" s="50" t="s">
        <v>24</v>
      </c>
      <c r="C26" s="55"/>
      <c r="D26" s="55"/>
    </row>
    <row r="27" spans="1:4" ht="15.75">
      <c r="A27" s="49">
        <v>22</v>
      </c>
      <c r="B27" s="50" t="s">
        <v>25</v>
      </c>
      <c r="C27" s="55">
        <v>10320</v>
      </c>
      <c r="D27" s="55">
        <v>120</v>
      </c>
    </row>
    <row r="28" spans="1:4" ht="15.75">
      <c r="A28" s="49">
        <v>23</v>
      </c>
      <c r="B28" s="50" t="s">
        <v>26</v>
      </c>
      <c r="C28" s="55">
        <v>3840</v>
      </c>
      <c r="D28" s="55"/>
    </row>
    <row r="29" spans="1:4" ht="15.75">
      <c r="A29" s="49">
        <v>24</v>
      </c>
      <c r="B29" s="50" t="s">
        <v>36</v>
      </c>
      <c r="C29" s="55"/>
      <c r="D29" s="55"/>
    </row>
    <row r="30" spans="1:4" ht="15.75">
      <c r="A30" s="49">
        <v>25</v>
      </c>
      <c r="B30" s="50" t="s">
        <v>37</v>
      </c>
      <c r="C30" s="55">
        <v>3120</v>
      </c>
      <c r="D30" s="55"/>
    </row>
    <row r="31" spans="1:4" ht="15.75">
      <c r="A31" s="49">
        <v>26</v>
      </c>
      <c r="B31" s="50" t="s">
        <v>39</v>
      </c>
      <c r="C31" s="55">
        <v>120</v>
      </c>
      <c r="D31" s="55"/>
    </row>
    <row r="32" spans="1:4" ht="15.75">
      <c r="A32" s="49">
        <v>27</v>
      </c>
      <c r="B32" s="50" t="s">
        <v>41</v>
      </c>
      <c r="C32" s="55"/>
      <c r="D32" s="55"/>
    </row>
    <row r="33" spans="1:4" ht="15.75">
      <c r="A33" s="49">
        <v>28</v>
      </c>
      <c r="B33" s="50" t="s">
        <v>54</v>
      </c>
      <c r="C33" s="55"/>
      <c r="D33" s="55"/>
    </row>
    <row r="34" spans="1:4" ht="15.75">
      <c r="A34" s="49">
        <v>29</v>
      </c>
      <c r="B34" s="50" t="s">
        <v>55</v>
      </c>
      <c r="C34" s="55">
        <v>360</v>
      </c>
      <c r="D34" s="55"/>
    </row>
    <row r="35" spans="1:4" ht="15.75">
      <c r="A35" s="49">
        <v>30</v>
      </c>
      <c r="B35" s="50" t="s">
        <v>64</v>
      </c>
      <c r="C35" s="55">
        <v>240</v>
      </c>
      <c r="D35" s="55"/>
    </row>
    <row r="36" spans="1:4" ht="15.75">
      <c r="A36" s="51"/>
      <c r="B36" s="51" t="s">
        <v>27</v>
      </c>
      <c r="C36" s="56">
        <f>SUM(C6:C35)</f>
        <v>97212</v>
      </c>
      <c r="D36" s="56">
        <f>SUM(D6:D35)</f>
        <v>3120</v>
      </c>
    </row>
    <row r="38" ht="12.75">
      <c r="E38" s="3"/>
    </row>
    <row r="40" ht="12.75">
      <c r="C40" s="3"/>
    </row>
  </sheetData>
  <mergeCells count="1">
    <mergeCell ref="A4:E4"/>
  </mergeCells>
  <printOptions/>
  <pageMargins left="0.75" right="0.75" top="1" bottom="1" header="0.5" footer="0.5"/>
  <pageSetup horizontalDpi="300" verticalDpi="300" orientation="portrait" paperSize="9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E36"/>
  <sheetViews>
    <sheetView workbookViewId="0" topLeftCell="A1">
      <selection activeCell="C39" sqref="C39"/>
    </sheetView>
  </sheetViews>
  <sheetFormatPr defaultColWidth="9.140625" defaultRowHeight="12.75"/>
  <cols>
    <col min="2" max="2" width="36.8515625" style="0" bestFit="1" customWidth="1"/>
    <col min="3" max="3" width="16.8515625" style="0" customWidth="1"/>
    <col min="9" max="9" width="16.57421875" style="0" customWidth="1"/>
  </cols>
  <sheetData>
    <row r="2" spans="1:5" ht="12.75">
      <c r="A2" s="52"/>
      <c r="B2" s="52"/>
      <c r="C2" s="52"/>
      <c r="D2" s="52"/>
      <c r="E2" s="52"/>
    </row>
    <row r="3" spans="1:5" ht="15">
      <c r="A3" s="53" t="s">
        <v>107</v>
      </c>
      <c r="B3" s="53"/>
      <c r="C3" s="53"/>
      <c r="D3" s="53"/>
      <c r="E3" s="53"/>
    </row>
    <row r="4" spans="1:5" ht="14.25">
      <c r="A4" s="32"/>
      <c r="B4" s="32"/>
      <c r="C4" s="32"/>
      <c r="D4" s="32"/>
      <c r="E4" s="32"/>
    </row>
    <row r="5" spans="1:5" ht="47.25">
      <c r="A5" s="44" t="s">
        <v>0</v>
      </c>
      <c r="B5" s="45" t="s">
        <v>1</v>
      </c>
      <c r="C5" s="45" t="s">
        <v>59</v>
      </c>
      <c r="D5" s="32"/>
      <c r="E5" s="32"/>
    </row>
    <row r="6" spans="1:3" ht="15.75">
      <c r="A6" s="49">
        <v>1</v>
      </c>
      <c r="B6" s="50" t="s">
        <v>6</v>
      </c>
      <c r="C6" s="55">
        <v>2562.16</v>
      </c>
    </row>
    <row r="7" spans="1:3" ht="15.75">
      <c r="A7" s="49">
        <v>2</v>
      </c>
      <c r="B7" s="50" t="s">
        <v>7</v>
      </c>
      <c r="C7" s="55"/>
    </row>
    <row r="8" spans="1:3" ht="15.75">
      <c r="A8" s="49">
        <v>3</v>
      </c>
      <c r="B8" s="50" t="s">
        <v>8</v>
      </c>
      <c r="C8" s="55"/>
    </row>
    <row r="9" spans="1:3" ht="15.75">
      <c r="A9" s="49">
        <v>4</v>
      </c>
      <c r="B9" s="50" t="s">
        <v>9</v>
      </c>
      <c r="C9" s="55"/>
    </row>
    <row r="10" spans="1:3" ht="15.75">
      <c r="A10" s="49">
        <v>5</v>
      </c>
      <c r="B10" s="50" t="s">
        <v>10</v>
      </c>
      <c r="C10" s="55">
        <v>1281.08</v>
      </c>
    </row>
    <row r="11" spans="1:3" ht="15.75">
      <c r="A11" s="49">
        <v>6</v>
      </c>
      <c r="B11" s="50" t="s">
        <v>53</v>
      </c>
      <c r="C11" s="55"/>
    </row>
    <row r="12" spans="1:3" ht="15.75">
      <c r="A12" s="49">
        <v>7</v>
      </c>
      <c r="B12" s="50" t="s">
        <v>11</v>
      </c>
      <c r="C12" s="55">
        <v>13232.2</v>
      </c>
    </row>
    <row r="13" spans="1:3" ht="15.75">
      <c r="A13" s="49">
        <v>8</v>
      </c>
      <c r="B13" s="50" t="s">
        <v>12</v>
      </c>
      <c r="C13" s="55">
        <v>16286.53</v>
      </c>
    </row>
    <row r="14" spans="1:3" ht="15.75">
      <c r="A14" s="49">
        <v>9</v>
      </c>
      <c r="B14" s="50" t="s">
        <v>13</v>
      </c>
      <c r="C14" s="55">
        <v>1281.08</v>
      </c>
    </row>
    <row r="15" spans="1:3" ht="15.75">
      <c r="A15" s="49">
        <v>10</v>
      </c>
      <c r="B15" s="50" t="s">
        <v>14</v>
      </c>
      <c r="C15" s="55"/>
    </row>
    <row r="16" spans="1:3" ht="15.75">
      <c r="A16" s="49">
        <v>11</v>
      </c>
      <c r="B16" s="50" t="s">
        <v>15</v>
      </c>
      <c r="C16" s="55"/>
    </row>
    <row r="17" spans="1:3" ht="15.75">
      <c r="A17" s="49">
        <v>12</v>
      </c>
      <c r="B17" s="50" t="s">
        <v>16</v>
      </c>
      <c r="C17" s="55"/>
    </row>
    <row r="18" spans="1:3" ht="15.75">
      <c r="A18" s="49">
        <v>13</v>
      </c>
      <c r="B18" s="50" t="s">
        <v>17</v>
      </c>
      <c r="C18" s="55"/>
    </row>
    <row r="19" spans="1:3" ht="15.75">
      <c r="A19" s="49">
        <v>14</v>
      </c>
      <c r="B19" s="50" t="s">
        <v>18</v>
      </c>
      <c r="C19" s="55"/>
    </row>
    <row r="20" spans="1:3" ht="15.75">
      <c r="A20" s="49">
        <v>15</v>
      </c>
      <c r="B20" s="50" t="s">
        <v>19</v>
      </c>
      <c r="C20" s="55">
        <v>12903.31</v>
      </c>
    </row>
    <row r="21" spans="1:3" ht="15.75">
      <c r="A21" s="49">
        <v>16</v>
      </c>
      <c r="B21" s="50" t="s">
        <v>20</v>
      </c>
      <c r="C21" s="55"/>
    </row>
    <row r="22" spans="1:3" ht="15.75">
      <c r="A22" s="49">
        <v>17</v>
      </c>
      <c r="B22" s="50" t="s">
        <v>21</v>
      </c>
      <c r="C22" s="55"/>
    </row>
    <row r="23" spans="1:3" ht="15.75">
      <c r="A23" s="49">
        <v>18</v>
      </c>
      <c r="B23" s="50" t="s">
        <v>85</v>
      </c>
      <c r="C23" s="55">
        <v>52152.03</v>
      </c>
    </row>
    <row r="24" spans="1:3" ht="15.75">
      <c r="A24" s="49">
        <v>19</v>
      </c>
      <c r="B24" s="50" t="s">
        <v>22</v>
      </c>
      <c r="C24" s="55"/>
    </row>
    <row r="25" spans="1:3" ht="15.75">
      <c r="A25" s="49">
        <v>20</v>
      </c>
      <c r="B25" s="50" t="s">
        <v>23</v>
      </c>
      <c r="C25" s="55"/>
    </row>
    <row r="26" spans="1:3" ht="15.75">
      <c r="A26" s="49">
        <v>21</v>
      </c>
      <c r="B26" s="50" t="s">
        <v>24</v>
      </c>
      <c r="C26" s="55"/>
    </row>
    <row r="27" spans="1:3" ht="15.75">
      <c r="A27" s="49">
        <v>22</v>
      </c>
      <c r="B27" s="50" t="s">
        <v>25</v>
      </c>
      <c r="C27" s="55">
        <v>1281.08</v>
      </c>
    </row>
    <row r="28" spans="1:3" ht="15.75">
      <c r="A28" s="49">
        <v>23</v>
      </c>
      <c r="B28" s="50" t="s">
        <v>26</v>
      </c>
      <c r="C28" s="55"/>
    </row>
    <row r="29" spans="1:3" ht="15.75">
      <c r="A29" s="49">
        <v>24</v>
      </c>
      <c r="B29" s="50" t="s">
        <v>36</v>
      </c>
      <c r="C29" s="55"/>
    </row>
    <row r="30" spans="1:3" ht="15.75">
      <c r="A30" s="49">
        <v>25</v>
      </c>
      <c r="B30" s="50" t="s">
        <v>37</v>
      </c>
      <c r="C30" s="55"/>
    </row>
    <row r="31" spans="1:3" ht="15.75">
      <c r="A31" s="49">
        <v>26</v>
      </c>
      <c r="B31" s="50" t="s">
        <v>39</v>
      </c>
      <c r="C31" s="55"/>
    </row>
    <row r="32" spans="1:3" ht="15.75">
      <c r="A32" s="49">
        <v>27</v>
      </c>
      <c r="B32" s="50" t="s">
        <v>41</v>
      </c>
      <c r="C32" s="55"/>
    </row>
    <row r="33" spans="1:3" ht="15.75">
      <c r="A33" s="49">
        <v>28</v>
      </c>
      <c r="B33" s="50" t="s">
        <v>54</v>
      </c>
      <c r="C33" s="55"/>
    </row>
    <row r="34" spans="1:3" ht="15.75">
      <c r="A34" s="49">
        <v>29</v>
      </c>
      <c r="B34" s="50" t="s">
        <v>55</v>
      </c>
      <c r="C34" s="55"/>
    </row>
    <row r="35" spans="1:3" ht="15.75">
      <c r="A35" s="49">
        <v>30</v>
      </c>
      <c r="B35" s="50" t="s">
        <v>64</v>
      </c>
      <c r="C35" s="55"/>
    </row>
    <row r="36" spans="1:3" ht="15.75">
      <c r="A36" s="51"/>
      <c r="B36" s="51" t="s">
        <v>27</v>
      </c>
      <c r="C36" s="56">
        <f>SUM(C6:C35)</f>
        <v>100979.47</v>
      </c>
    </row>
  </sheetData>
  <printOptions/>
  <pageMargins left="0.75" right="0.75" top="1" bottom="1" header="0.5" footer="0.5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COVASNA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TUDOR CERNEA</dc:creator>
  <cp:keywords/>
  <dc:description/>
  <cp:lastModifiedBy>HP_03</cp:lastModifiedBy>
  <cp:lastPrinted>2024-03-21T12:14:47Z</cp:lastPrinted>
  <dcterms:created xsi:type="dcterms:W3CDTF">2011-06-30T06:54:46Z</dcterms:created>
  <dcterms:modified xsi:type="dcterms:W3CDTF">2024-03-21T12:15:00Z</dcterms:modified>
  <cp:category/>
  <cp:version/>
  <cp:contentType/>
  <cp:contentStatus/>
</cp:coreProperties>
</file>